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vindra Pandurang Ghadshi\"/>
    </mc:Choice>
  </mc:AlternateContent>
  <xr:revisionPtr revIDLastSave="0" documentId="13_ncr:1_{32E95379-1B0F-4278-BA12-0370FEAF9AB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Q20" i="4"/>
  <c r="Q19" i="4"/>
  <c r="I20" i="4"/>
  <c r="J19" i="4"/>
  <c r="J18" i="4"/>
  <c r="I2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<sst xmlns="http://schemas.openxmlformats.org/spreadsheetml/2006/main" count="135" uniqueCount="24">
  <si>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</si>
  <si>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</si>
  <si>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</si>
  <si>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</si>
  <si>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</si>
  <si>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</si>
  <si>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</si>
  <si>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</si>
  <si>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</si>
  <si>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</si>
  <si>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</si>
  <si>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</si>
  <si>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</si>
  <si>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202, 2dnf loor, Sai Srushti Vatika,Gajanan Alimkar, Diva east</t>
  </si>
  <si>
    <t>av</t>
  </si>
  <si>
    <t>part oc - 2023</t>
  </si>
  <si>
    <t>sd</t>
  </si>
  <si>
    <t>rd</t>
  </si>
  <si>
    <t>bv</t>
  </si>
  <si>
    <t>ca</t>
  </si>
  <si>
    <t>open bal</t>
  </si>
  <si>
    <t>rate</t>
  </si>
  <si>
    <t>fmv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</si>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</sst>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363277</xdr:colOff>
      <xdr:row>42</xdr:row>
      <xdr:rowOff>48685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FB58D-C882-41C8-B322-1AC2FE02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07277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525905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462E0-FE5C-4143-8594-66677A1E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546705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401978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2F1CD-9979-40A0-84FE-95CA081A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13178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30706</xdr:colOff>
      <xdr:row>29</xdr:row>
      <xdr:rowOff>29277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A5500-FB8B-4DF3-B8A0-0C82D4A3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70706" cy="502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554569</xdr:colOff>
      <xdr:row>33</xdr:row>
      <xdr:rowOff>10218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A40ED-4323-46E2-B3E1-FF72E892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184969" cy="4963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6" sqref="E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409</v>
      </c>
      <c r="C2" s="4">
        <f>B2*1.2</f>
        <v>490.79999999999995</v>
      </c>
      <c r="D2" s="4">
        <f t="shared" ref="D2:D13" si="2">C2*1.2</f>
        <v>588.95999999999992</v>
      </c>
      <c r="E2" s="5">
        <f t="shared" ref="E2:E13" si="3">R2</f>
        <v>3265000</v>
      </c>
      <c r="F2" s="15">
        <f t="shared" ref="F2:F13" si="4">ROUND((E2/B2),0)</f>
        <v>7983</v>
      </c>
      <c r="G2" s="10">
        <f t="shared" ref="G2:G13" si="5">ROUND((E2/C2),0)</f>
        <v>6652</v>
      </c>
      <c r="H2" s="10">
        <f t="shared" ref="H2:H13" si="6">ROUND((E2/D2),0)</f>
        <v>5544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409</v>
      </c>
      <c r="R2" s="2">
        <v>3265000</v>
      </c>
      <c r="S2" s="8"/>
      <c r="T2" s="8"/>
    </row>
    <row r="3" spans="1:20" x14ac:dyDescent="0.25">
      <c r="A3" s="4">
        <f t="shared" si="0"/>
        <v>0</v>
      </c>
      <c r="B3" s="4">
        <f t="shared" si="1"/>
        <v>409</v>
      </c>
      <c r="C3" s="4">
        <f t="shared" ref="C3:C15" si="9">B3*1.2</f>
        <v>490.79999999999995</v>
      </c>
      <c r="D3" s="4">
        <f t="shared" si="2"/>
        <v>588.95999999999992</v>
      </c>
      <c r="E3" s="5">
        <f t="shared" si="3"/>
        <v>3015000</v>
      </c>
      <c r="F3" s="10">
        <f t="shared" si="4"/>
        <v>7372</v>
      </c>
      <c r="G3" s="10">
        <f t="shared" si="5"/>
        <v>6143</v>
      </c>
      <c r="H3" s="10">
        <f t="shared" si="6"/>
        <v>5119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409</v>
      </c>
      <c r="R3" s="2">
        <v>3015000</v>
      </c>
      <c r="S3" s="8"/>
      <c r="T3" s="8"/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5">
        <f t="shared" si="3"/>
        <v>3350000</v>
      </c>
      <c r="F4" s="15">
        <f t="shared" si="4"/>
        <v>8171</v>
      </c>
      <c r="G4" s="10">
        <f t="shared" si="5"/>
        <v>6809</v>
      </c>
      <c r="H4" s="10">
        <f t="shared" si="6"/>
        <v>5674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3350000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409</v>
      </c>
      <c r="C5" s="4">
        <f t="shared" si="9"/>
        <v>490.79999999999995</v>
      </c>
      <c r="D5" s="4">
        <f t="shared" si="2"/>
        <v>588.95999999999992</v>
      </c>
      <c r="E5" s="5">
        <f t="shared" si="3"/>
        <v>3200000</v>
      </c>
      <c r="F5" s="10">
        <f t="shared" si="4"/>
        <v>7824</v>
      </c>
      <c r="G5" s="10">
        <f t="shared" si="5"/>
        <v>6520</v>
      </c>
      <c r="H5" s="10">
        <f t="shared" si="6"/>
        <v>5433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409</v>
      </c>
      <c r="R5" s="2">
        <v>3200000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410</v>
      </c>
      <c r="C6" s="4">
        <f t="shared" si="9"/>
        <v>492</v>
      </c>
      <c r="D6" s="4">
        <f t="shared" si="2"/>
        <v>590.4</v>
      </c>
      <c r="E6" s="5">
        <f t="shared" si="3"/>
        <v>3250000</v>
      </c>
      <c r="F6" s="15">
        <f t="shared" si="4"/>
        <v>7927</v>
      </c>
      <c r="G6" s="10">
        <f t="shared" si="5"/>
        <v>6606</v>
      </c>
      <c r="H6" s="10">
        <f t="shared" si="6"/>
        <v>5505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410</v>
      </c>
      <c r="R6" s="2">
        <v>3250000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19</v>
      </c>
      <c r="I18">
        <v>337</v>
      </c>
      <c r="J18">
        <f>31.3*10.764</f>
        <v>336.91319999999996</v>
      </c>
    </row>
    <row r="19" spans="7:24" x14ac:dyDescent="0.25">
      <c r="H19" t="s">
        <v>20</v>
      </c>
      <c r="I19">
        <v>72</v>
      </c>
      <c r="J19">
        <f>6.68*10.764</f>
        <v>71.903519999999986</v>
      </c>
      <c r="P19" t="s">
        <v>23</v>
      </c>
      <c r="Q19">
        <f>41.778*10.764</f>
        <v>449.69839199999996</v>
      </c>
    </row>
    <row r="20" spans="7:24" x14ac:dyDescent="0.25">
      <c r="I20">
        <f>I19+I18</f>
        <v>409</v>
      </c>
      <c r="Q20">
        <f>Q19/I20</f>
        <v>1.0995070709046453</v>
      </c>
    </row>
    <row r="21" spans="7:24" x14ac:dyDescent="0.25">
      <c r="H21" t="s">
        <v>21</v>
      </c>
      <c r="I21">
        <v>8000</v>
      </c>
    </row>
    <row r="22" spans="7:24" x14ac:dyDescent="0.25">
      <c r="G22" s="6"/>
      <c r="H22" s="6" t="s">
        <v>22</v>
      </c>
      <c r="I22">
        <f>I21*I20</f>
        <v>3272000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I25">
        <v>3207000</v>
      </c>
      <c r="N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224500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f>I27+I26+I25</f>
        <v>3461500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2023-12-22T09:23:30Z</dcterms:modified>
</cp:coreProperties>
</file>