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meer Pur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8" l="1"/>
  <c r="H18" i="38"/>
  <c r="G16" i="38"/>
  <c r="G17" i="38"/>
  <c r="G15" i="38"/>
  <c r="D28" i="23"/>
  <c r="G18" i="38" l="1"/>
  <c r="G3" i="38"/>
  <c r="G4" i="38"/>
  <c r="G5" i="38"/>
  <c r="G6" i="38"/>
  <c r="G7" i="38"/>
  <c r="G8" i="38"/>
  <c r="G9" i="38"/>
  <c r="G10" i="38"/>
  <c r="G2" i="38"/>
  <c r="G13" i="38" l="1"/>
  <c r="S14" i="4"/>
  <c r="P15" i="4"/>
  <c r="Q15" i="4" s="1"/>
  <c r="P14" i="4"/>
  <c r="Q14" i="4" s="1"/>
  <c r="P16" i="4"/>
  <c r="Q16" i="4" s="1"/>
  <c r="P17" i="4"/>
  <c r="Q17" i="4"/>
  <c r="H13" i="38" l="1"/>
  <c r="I19" i="38"/>
  <c r="C18" i="25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<sst xmlns="http://schemas.openxmlformats.org/spreadsheetml/2006/main" count="129" uniqueCount="99">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</sst>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53630</xdr:colOff>
      <xdr:row>1</xdr:row>
      <xdr:rowOff>21677</xdr:rowOff>
    </xdr:from>
    <xdr:to>
      <xdr:col>12</xdr:col>
      <xdr:colOff>490371</xdr:colOff>
      <xdr:row>20</xdr:row>
      <xdr:rowOff>63859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285" y="212177"/>
          <a:ext cx="5324052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17200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18012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35212</v>
      </c>
      <c r="D10" s="57" t="s">
        <v>61</v>
      </c>
      <c r="E10" s="58">
        <f>ROUND(C10/10.764,0)</f>
        <v>3271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880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2878480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1760000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115" zoomScaleNormal="115" workbookViewId="0">
      <selection activeCell="E18" sqref="E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21</v>
      </c>
      <c r="D7" s="25"/>
      <c r="F7" s="78"/>
      <c r="G7" s="78"/>
    </row>
    <row r="8" spans="1:8">
      <c r="A8" s="15" t="s">
        <v>18</v>
      </c>
      <c r="B8" s="24"/>
      <c r="C8" s="25">
        <f>C9-C7</f>
        <v>39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8">
      <c r="A11" s="15"/>
      <c r="B11" s="26"/>
      <c r="C11" s="27">
        <f>C10%</f>
        <v>0.315</v>
      </c>
      <c r="D11" s="27"/>
      <c r="F11" s="78"/>
      <c r="G11" s="78"/>
    </row>
    <row r="12" spans="1:8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8">
      <c r="A14" s="15" t="s">
        <v>15</v>
      </c>
      <c r="B14" s="19"/>
      <c r="C14" s="20">
        <f>C5</f>
        <v>3000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4370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880</v>
      </c>
      <c r="D18" s="76"/>
      <c r="E18" s="77"/>
      <c r="F18" s="78"/>
      <c r="G18" s="78"/>
    </row>
    <row r="19" spans="1:7">
      <c r="A19" s="15"/>
      <c r="B19" s="6"/>
      <c r="C19" s="30">
        <f>C18*C16</f>
        <v>3845600</v>
      </c>
      <c r="D19" s="78" t="s">
        <v>68</v>
      </c>
      <c r="E19" s="30"/>
      <c r="F19" s="78"/>
      <c r="G19" s="78"/>
    </row>
    <row r="20" spans="1:7">
      <c r="A20" s="119">
        <v>0.8</v>
      </c>
      <c r="B20" s="61">
        <f>C20*80</f>
        <v>292265600</v>
      </c>
      <c r="C20" s="31">
        <f>C19*95%</f>
        <v>3653320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3076480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8011.666666666667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81.78</v>
      </c>
      <c r="D28">
        <f>C28*10.764</f>
        <v>880.27991999999995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O14" sqref="O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5" sqref="B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C11" sqref="C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="85" zoomScaleNormal="85" workbookViewId="0">
      <selection activeCell="L30" sqref="L3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9"/>
  <sheetViews>
    <sheetView workbookViewId="0">
      <selection activeCell="L19" sqref="L19"/>
    </sheetView>
  </sheetViews>
  <sheetFormatPr defaultRowHeight="15"/>
  <sheetData>
    <row r="2" spans="5:8">
      <c r="E2">
        <v>4.68</v>
      </c>
      <c r="F2">
        <v>2.38</v>
      </c>
      <c r="G2">
        <f>F2*E2</f>
        <v>11.138399999999999</v>
      </c>
    </row>
    <row r="3" spans="5:8">
      <c r="E3">
        <v>3.27</v>
      </c>
      <c r="F3">
        <v>2.68</v>
      </c>
      <c r="G3" s="75">
        <f t="shared" ref="G3:G10" si="0">F3*E3</f>
        <v>8.7636000000000003</v>
      </c>
    </row>
    <row r="4" spans="5:8">
      <c r="E4">
        <v>3.5</v>
      </c>
      <c r="F4">
        <v>2.27</v>
      </c>
      <c r="G4" s="75">
        <f t="shared" si="0"/>
        <v>7.9450000000000003</v>
      </c>
    </row>
    <row r="5" spans="5:8">
      <c r="E5">
        <v>2.8</v>
      </c>
      <c r="F5">
        <v>3.5</v>
      </c>
      <c r="G5" s="75">
        <f t="shared" si="0"/>
        <v>9.7999999999999989</v>
      </c>
    </row>
    <row r="6" spans="5:8">
      <c r="E6">
        <v>2.8</v>
      </c>
      <c r="F6">
        <v>2.2000000000000002</v>
      </c>
      <c r="G6" s="75">
        <f t="shared" si="0"/>
        <v>6.16</v>
      </c>
    </row>
    <row r="7" spans="5:8">
      <c r="E7">
        <v>2.2000000000000002</v>
      </c>
      <c r="F7">
        <v>0.9</v>
      </c>
      <c r="G7" s="75">
        <f t="shared" si="0"/>
        <v>1.9800000000000002</v>
      </c>
    </row>
    <row r="8" spans="5:8">
      <c r="E8">
        <v>0.9</v>
      </c>
      <c r="F8">
        <v>1.2</v>
      </c>
      <c r="G8" s="75">
        <f t="shared" si="0"/>
        <v>1.08</v>
      </c>
    </row>
    <row r="9" spans="5:8">
      <c r="E9">
        <v>2.2000000000000002</v>
      </c>
      <c r="F9">
        <v>0.6</v>
      </c>
      <c r="G9" s="75">
        <f t="shared" si="0"/>
        <v>1.32</v>
      </c>
    </row>
    <row r="10" spans="5:8">
      <c r="E10">
        <v>0.6</v>
      </c>
      <c r="F10">
        <v>0.6</v>
      </c>
      <c r="G10" s="75">
        <f t="shared" si="0"/>
        <v>0.36</v>
      </c>
    </row>
    <row r="11" spans="5:8">
      <c r="G11" s="75"/>
    </row>
    <row r="12" spans="5:8">
      <c r="G12" s="75"/>
    </row>
    <row r="13" spans="5:8">
      <c r="G13">
        <f>SUM(G2:G12)</f>
        <v>48.546999999999997</v>
      </c>
      <c r="H13" s="118">
        <f>G13*10.764</f>
        <v>522.55990799999995</v>
      </c>
    </row>
    <row r="14" spans="5:8" s="75" customFormat="1"/>
    <row r="15" spans="5:8">
      <c r="E15">
        <v>4.68</v>
      </c>
      <c r="F15">
        <v>1.2</v>
      </c>
      <c r="G15">
        <f>F15*E15</f>
        <v>5.6159999999999997</v>
      </c>
    </row>
    <row r="16" spans="5:8">
      <c r="E16">
        <v>3.27</v>
      </c>
      <c r="F16">
        <v>1.2</v>
      </c>
      <c r="G16" s="75">
        <f t="shared" ref="G16:G17" si="1">F16*E16</f>
        <v>3.9239999999999999</v>
      </c>
    </row>
    <row r="17" spans="5:9">
      <c r="E17">
        <v>3.27</v>
      </c>
      <c r="F17">
        <v>1.2</v>
      </c>
      <c r="G17" s="75">
        <f t="shared" si="1"/>
        <v>3.9239999999999999</v>
      </c>
    </row>
    <row r="18" spans="5:9">
      <c r="G18" s="118">
        <f>SUM(G15:G17)</f>
        <v>13.463999999999999</v>
      </c>
      <c r="H18" s="118">
        <f>G18*10.764</f>
        <v>144.92649599999999</v>
      </c>
    </row>
    <row r="19" spans="5:9">
      <c r="G19" s="118"/>
      <c r="H19" s="118">
        <f>H13+H18</f>
        <v>667.48640399999999</v>
      </c>
      <c r="I19">
        <f>H19*1.35</f>
        <v>901.10664540000005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2023-12-21T05:20:28Z</dcterms:modified>
</cp:coreProperties>
</file>