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ameer Purkar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38" r:id="rId9"/>
    <sheet name="Sheet6" sheetId="39" r:id="rId10"/>
    <sheet name="Sheet7" sheetId="40" r:id="rId11"/>
    <sheet name="Sheet8" sheetId="41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38" l="1"/>
  <c r="H18" i="38"/>
  <c r="G16" i="38"/>
  <c r="G17" i="38"/>
  <c r="G15" i="38"/>
  <c r="D28" i="23"/>
  <c r="G18" i="38" l="1"/>
  <c r="G3" i="38"/>
  <c r="G4" i="38"/>
  <c r="G5" i="38"/>
  <c r="G6" i="38"/>
  <c r="G7" i="38"/>
  <c r="G8" i="38"/>
  <c r="G9" i="38"/>
  <c r="G10" i="38"/>
  <c r="G2" i="38"/>
  <c r="G13" i="38" l="1"/>
  <c r="S14" i="4"/>
  <c r="P15" i="4"/>
  <c r="Q15" i="4" s="1"/>
  <c r="P14" i="4"/>
  <c r="Q14" i="4" s="1"/>
  <c r="P16" i="4"/>
  <c r="Q16" i="4" s="1"/>
  <c r="P17" i="4"/>
  <c r="Q17" i="4"/>
  <c r="H13" i="38" l="1"/>
  <c r="I19" i="38"/>
  <c r="C18" i="25"/>
  <c r="Q10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Q11" i="4"/>
  <c r="B11" i="4" s="1"/>
  <c r="C11" i="4" s="1"/>
  <c r="D11" i="4" s="1"/>
  <c r="Q12" i="4"/>
  <c r="B12" i="4" s="1"/>
  <c r="C12" i="4" s="1"/>
  <c r="D12" i="4" s="1"/>
  <c r="P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 l="1"/>
  <c r="H18" i="4" s="1"/>
  <c r="D16" i="4"/>
  <c r="H16" i="4" s="1"/>
  <c r="D17" i="4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<sst xmlns="http://schemas.openxmlformats.org/spreadsheetml/2006/main" count="129" uniqueCount="99">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</sst>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9" fontId="0" fillId="0" borderId="4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53630</xdr:colOff>
      <xdr:row>1</xdr:row>
      <xdr:rowOff>21677</xdr:rowOff>
    </xdr:from>
    <xdr:to>
      <xdr:col>12</xdr:col>
      <xdr:colOff>490371</xdr:colOff>
      <xdr:row>20</xdr:row>
      <xdr:rowOff>63859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7285" y="212177"/>
          <a:ext cx="5324052" cy="366168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133350</xdr:rowOff>
    </xdr:from>
    <xdr:to>
      <xdr:col>9</xdr:col>
      <xdr:colOff>447675</xdr:colOff>
      <xdr:row>23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895350"/>
          <a:ext cx="5314950" cy="3552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10</xdr:row>
      <xdr:rowOff>76200</xdr:rowOff>
    </xdr:from>
    <xdr:to>
      <xdr:col>11</xdr:col>
      <xdr:colOff>561975</xdr:colOff>
      <xdr:row>27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981200"/>
          <a:ext cx="5734050" cy="3238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3</xdr:row>
      <xdr:rowOff>19050</xdr:rowOff>
    </xdr:from>
    <xdr:to>
      <xdr:col>12</xdr:col>
      <xdr:colOff>561975</xdr:colOff>
      <xdr:row>20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590550"/>
          <a:ext cx="5734050" cy="3352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95251</xdr:colOff>
      <xdr:row>20</xdr:row>
      <xdr:rowOff>85725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8020050" cy="3895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42035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40000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40000</v>
      </c>
      <c r="D5" s="57" t="s">
        <v>61</v>
      </c>
      <c r="E5" s="58">
        <f>ROUND(C5/10.764,0)</f>
        <v>3716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17200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22800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0.21</v>
      </c>
      <c r="D8" s="102">
        <f>1-C8</f>
        <v>0.79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18012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35212</v>
      </c>
      <c r="D10" s="57" t="s">
        <v>61</v>
      </c>
      <c r="E10" s="58">
        <f>ROUND(C10/10.764,0)</f>
        <v>3271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21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39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880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2878480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1760000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Q15" sqref="Q15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O20" sqref="O20"/>
    </sheetView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5" sqref="N15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7" zoomScale="115" zoomScaleNormal="115" workbookViewId="0">
      <selection activeCell="E18" sqref="E18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5000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21</v>
      </c>
      <c r="D7" s="25"/>
      <c r="F7" s="78"/>
      <c r="G7" s="78"/>
    </row>
    <row r="8" spans="1:8">
      <c r="A8" s="15" t="s">
        <v>18</v>
      </c>
      <c r="B8" s="24"/>
      <c r="C8" s="25">
        <f>C9-C7</f>
        <v>39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31.5</v>
      </c>
      <c r="D10" s="25"/>
      <c r="F10" s="78"/>
      <c r="G10" s="78"/>
    </row>
    <row r="11" spans="1:8">
      <c r="A11" s="15"/>
      <c r="B11" s="26"/>
      <c r="C11" s="27">
        <f>C10%</f>
        <v>0.315</v>
      </c>
      <c r="D11" s="27"/>
      <c r="F11" s="78"/>
      <c r="G11" s="78"/>
    </row>
    <row r="12" spans="1:8">
      <c r="A12" s="15" t="s">
        <v>21</v>
      </c>
      <c r="B12" s="19"/>
      <c r="C12" s="20">
        <f>C6*C11</f>
        <v>630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1370</v>
      </c>
      <c r="D13" s="23"/>
      <c r="F13" s="78"/>
      <c r="G13" s="78"/>
    </row>
    <row r="14" spans="1:8">
      <c r="A14" s="15" t="s">
        <v>15</v>
      </c>
      <c r="B14" s="19"/>
      <c r="C14" s="20">
        <f>C5</f>
        <v>3000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4370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98</v>
      </c>
      <c r="B18" s="7"/>
      <c r="C18" s="76">
        <v>880</v>
      </c>
      <c r="D18" s="76"/>
      <c r="E18" s="77"/>
      <c r="F18" s="78"/>
      <c r="G18" s="78"/>
    </row>
    <row r="19" spans="1:7">
      <c r="A19" s="15"/>
      <c r="B19" s="6"/>
      <c r="C19" s="30">
        <f>C18*C16</f>
        <v>3845600</v>
      </c>
      <c r="D19" s="78" t="s">
        <v>68</v>
      </c>
      <c r="E19" s="30"/>
      <c r="F19" s="78"/>
      <c r="G19" s="78"/>
    </row>
    <row r="20" spans="1:7">
      <c r="A20" s="119">
        <v>0.8</v>
      </c>
      <c r="B20" s="61">
        <f>C20*80</f>
        <v>292265600</v>
      </c>
      <c r="C20" s="31">
        <f>C19*95%</f>
        <v>3653320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3076480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1760000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8011.666666666667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>
        <v>81.78</v>
      </c>
      <c r="D28">
        <f>C28*10.764</f>
        <v>880.27991999999995</v>
      </c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70" zoomScaleNormal="70" workbookViewId="0">
      <selection activeCell="I22" sqref="I2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9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9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f t="shared" si="0"/>
        <v>7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si="0"/>
        <v>8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>
        <v>8</v>
      </c>
      <c r="O9" s="75">
        <v>0</v>
      </c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ref="B10:B17" si="10">Q10</f>
        <v>0</v>
      </c>
      <c r="C10" s="4">
        <f t="shared" si="2"/>
        <v>0</v>
      </c>
      <c r="D10" s="4">
        <f t="shared" si="3"/>
        <v>0</v>
      </c>
      <c r="E10" s="5">
        <f>R14</f>
        <v>4500000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/>
      <c r="P10" s="75"/>
      <c r="Q10" s="75">
        <f>P10/1.2</f>
        <v>0</v>
      </c>
      <c r="S10" s="2"/>
    </row>
    <row r="11" spans="1:35" ht="16.5">
      <c r="A11" s="4">
        <f t="shared" si="0"/>
        <v>0</v>
      </c>
      <c r="B11" s="4">
        <f t="shared" si="10"/>
        <v>739.16666666666674</v>
      </c>
      <c r="C11" s="4">
        <f t="shared" si="2"/>
        <v>887.00000000000011</v>
      </c>
      <c r="D11" s="4">
        <f t="shared" si="3"/>
        <v>1064.4000000000001</v>
      </c>
      <c r="E11" s="5">
        <f>R11</f>
        <v>3600000</v>
      </c>
      <c r="F11" s="4">
        <f t="shared" si="5"/>
        <v>4870</v>
      </c>
      <c r="G11" s="4">
        <f t="shared" si="6"/>
        <v>4059</v>
      </c>
      <c r="H11" s="4">
        <f t="shared" si="7"/>
        <v>3382</v>
      </c>
      <c r="I11" s="4">
        <f t="shared" si="8"/>
        <v>0</v>
      </c>
      <c r="J11" s="4">
        <f t="shared" si="9"/>
        <v>0</v>
      </c>
      <c r="O11">
        <v>0</v>
      </c>
      <c r="P11">
        <v>887</v>
      </c>
      <c r="Q11">
        <f>P11/1.2</f>
        <v>739.16666666666674</v>
      </c>
      <c r="R11" s="2">
        <v>3600000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0"/>
        <v>770.83333333333337</v>
      </c>
      <c r="C12" s="4">
        <f t="shared" si="2"/>
        <v>925</v>
      </c>
      <c r="D12" s="4">
        <f t="shared" si="3"/>
        <v>1110</v>
      </c>
      <c r="E12" s="5">
        <f>R12</f>
        <v>3850000</v>
      </c>
      <c r="F12" s="4">
        <f t="shared" si="5"/>
        <v>4995</v>
      </c>
      <c r="G12" s="4">
        <f t="shared" si="6"/>
        <v>4162</v>
      </c>
      <c r="H12" s="4">
        <f t="shared" si="7"/>
        <v>3468</v>
      </c>
      <c r="I12" s="4">
        <f t="shared" si="8"/>
        <v>0</v>
      </c>
      <c r="J12" s="4">
        <f t="shared" si="9"/>
        <v>0</v>
      </c>
      <c r="O12">
        <v>0</v>
      </c>
      <c r="P12">
        <v>925</v>
      </c>
      <c r="Q12">
        <f>P12/1.2</f>
        <v>770.83333333333337</v>
      </c>
      <c r="R12" s="2">
        <v>3850000</v>
      </c>
      <c r="S12" s="2"/>
      <c r="V12" s="71"/>
    </row>
    <row r="13" spans="1:35">
      <c r="A13" s="4">
        <f t="shared" si="0"/>
        <v>0</v>
      </c>
      <c r="B13" s="4">
        <f t="shared" si="10"/>
        <v>567</v>
      </c>
      <c r="C13" s="4">
        <f t="shared" si="2"/>
        <v>680.4</v>
      </c>
      <c r="D13" s="4">
        <f t="shared" si="3"/>
        <v>816.4799999999999</v>
      </c>
      <c r="E13" s="5">
        <f>R13</f>
        <v>2000000</v>
      </c>
      <c r="F13" s="4">
        <f t="shared" si="5"/>
        <v>3527</v>
      </c>
      <c r="G13" s="4">
        <f t="shared" si="6"/>
        <v>2939</v>
      </c>
      <c r="H13" s="4">
        <f t="shared" si="7"/>
        <v>2450</v>
      </c>
      <c r="I13" s="4">
        <f t="shared" si="8"/>
        <v>0</v>
      </c>
      <c r="J13" s="4">
        <f t="shared" si="9"/>
        <v>0</v>
      </c>
      <c r="O13">
        <v>0</v>
      </c>
      <c r="P13">
        <f>O13/1.2</f>
        <v>0</v>
      </c>
      <c r="Q13">
        <v>567</v>
      </c>
      <c r="R13" s="2">
        <v>2000000</v>
      </c>
      <c r="S13" s="2"/>
    </row>
    <row r="14" spans="1:35" ht="23.25" customHeight="1">
      <c r="A14" s="4">
        <f t="shared" si="0"/>
        <v>0</v>
      </c>
      <c r="B14" s="4">
        <f t="shared" si="10"/>
        <v>625</v>
      </c>
      <c r="C14" s="4">
        <f t="shared" si="2"/>
        <v>750</v>
      </c>
      <c r="D14" s="4">
        <f t="shared" si="3"/>
        <v>900</v>
      </c>
      <c r="E14" s="5" t="e">
        <f>#REF!</f>
        <v>#REF!</v>
      </c>
      <c r="F14" s="4" t="e">
        <f t="shared" si="5"/>
        <v>#REF!</v>
      </c>
      <c r="G14" s="4" t="e">
        <f t="shared" si="6"/>
        <v>#REF!</v>
      </c>
      <c r="H14" s="4" t="e">
        <f t="shared" si="7"/>
        <v>#REF!</v>
      </c>
      <c r="I14" s="4">
        <f t="shared" si="8"/>
        <v>0</v>
      </c>
      <c r="J14" s="4">
        <f t="shared" si="9"/>
        <v>0</v>
      </c>
      <c r="O14">
        <v>900</v>
      </c>
      <c r="P14">
        <f>O14/1.2</f>
        <v>750</v>
      </c>
      <c r="Q14">
        <f>P14/1.2</f>
        <v>625</v>
      </c>
      <c r="R14" s="2">
        <v>4500000</v>
      </c>
      <c r="S14" s="2">
        <f>R14/O14</f>
        <v>5000</v>
      </c>
    </row>
    <row r="15" spans="1:35">
      <c r="A15" s="4">
        <f t="shared" si="0"/>
        <v>0</v>
      </c>
      <c r="B15" s="4">
        <f t="shared" si="10"/>
        <v>0</v>
      </c>
      <c r="C15" s="4">
        <f t="shared" si="2"/>
        <v>0</v>
      </c>
      <c r="D15" s="4">
        <f t="shared" si="3"/>
        <v>0</v>
      </c>
      <c r="E15" s="5">
        <f>R15</f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ref="P15" si="11">O15/1.2</f>
        <v>0</v>
      </c>
      <c r="Q15">
        <f t="shared" ref="Q15" si="12">P15/1.2</f>
        <v>0</v>
      </c>
      <c r="R15" s="2">
        <v>0</v>
      </c>
      <c r="S15" s="2"/>
    </row>
    <row r="16" spans="1:35">
      <c r="A16" s="4">
        <f t="shared" ref="A16:A19" si="13">N16</f>
        <v>0</v>
      </c>
      <c r="B16" s="4">
        <f t="shared" si="10"/>
        <v>0</v>
      </c>
      <c r="C16" s="4">
        <f t="shared" ref="C16:C19" si="14">B16*1.2</f>
        <v>0</v>
      </c>
      <c r="D16" s="4">
        <f t="shared" ref="D16:D19" si="15">C16*1.2</f>
        <v>0</v>
      </c>
      <c r="E16" s="5">
        <f>R16</f>
        <v>0</v>
      </c>
      <c r="F16" s="4" t="e">
        <f t="shared" ref="F16:F19" si="16">ROUND((E16/B16),0)</f>
        <v>#DIV/0!</v>
      </c>
      <c r="G16" s="4" t="e">
        <f t="shared" ref="G16:G19" si="17">ROUND((E16/C16),0)</f>
        <v>#DIV/0!</v>
      </c>
      <c r="H16" s="4" t="e">
        <f t="shared" ref="H16:H19" si="18">ROUND((E16/D16),0)</f>
        <v>#DIV/0!</v>
      </c>
      <c r="I16" s="4">
        <f t="shared" ref="I16:J19" si="19">T16</f>
        <v>0</v>
      </c>
      <c r="J16" s="4">
        <f t="shared" si="19"/>
        <v>0</v>
      </c>
      <c r="O16">
        <v>0</v>
      </c>
      <c r="P16">
        <f t="shared" ref="P16:P17" si="20">O16/1.2</f>
        <v>0</v>
      </c>
      <c r="Q16">
        <f t="shared" ref="Q16:Q18" si="21">P16/1.2</f>
        <v>0</v>
      </c>
      <c r="R16" s="2">
        <v>0</v>
      </c>
      <c r="S16" s="2"/>
    </row>
    <row r="17" spans="1:19">
      <c r="A17" s="4">
        <f t="shared" si="13"/>
        <v>0</v>
      </c>
      <c r="B17" s="4">
        <f t="shared" si="10"/>
        <v>0</v>
      </c>
      <c r="C17" s="4">
        <f t="shared" si="14"/>
        <v>0</v>
      </c>
      <c r="D17" s="4">
        <f t="shared" si="15"/>
        <v>0</v>
      </c>
      <c r="E17" s="5">
        <f>R17</f>
        <v>0</v>
      </c>
      <c r="F17" s="4" t="e">
        <f t="shared" si="16"/>
        <v>#DIV/0!</v>
      </c>
      <c r="G17" s="4" t="e">
        <f t="shared" si="17"/>
        <v>#DIV/0!</v>
      </c>
      <c r="H17" s="4" t="e">
        <f t="shared" si="18"/>
        <v>#DIV/0!</v>
      </c>
      <c r="I17" s="4">
        <f t="shared" si="19"/>
        <v>0</v>
      </c>
      <c r="J17" s="4">
        <f t="shared" si="19"/>
        <v>0</v>
      </c>
      <c r="O17">
        <v>0</v>
      </c>
      <c r="P17">
        <f t="shared" si="20"/>
        <v>0</v>
      </c>
      <c r="Q17">
        <f t="shared" si="21"/>
        <v>0</v>
      </c>
      <c r="R17" s="2">
        <v>0</v>
      </c>
      <c r="S17" s="2"/>
    </row>
    <row r="18" spans="1:19">
      <c r="A18" s="4">
        <f t="shared" si="13"/>
        <v>0</v>
      </c>
      <c r="B18" s="4">
        <f t="shared" ref="B18:B19" si="22">Q18</f>
        <v>0</v>
      </c>
      <c r="C18" s="4">
        <f t="shared" si="14"/>
        <v>0</v>
      </c>
      <c r="D18" s="4">
        <f t="shared" si="15"/>
        <v>0</v>
      </c>
      <c r="E18" s="5">
        <f t="shared" ref="E18:E19" si="23">R18</f>
        <v>0</v>
      </c>
      <c r="F18" s="4" t="e">
        <f t="shared" si="16"/>
        <v>#DIV/0!</v>
      </c>
      <c r="G18" s="4" t="e">
        <f t="shared" si="17"/>
        <v>#DIV/0!</v>
      </c>
      <c r="H18" s="4" t="e">
        <f t="shared" si="18"/>
        <v>#DIV/0!</v>
      </c>
      <c r="I18" s="4">
        <f t="shared" si="19"/>
        <v>0</v>
      </c>
      <c r="J18" s="4">
        <f t="shared" si="19"/>
        <v>0</v>
      </c>
      <c r="O18">
        <v>0</v>
      </c>
      <c r="P18">
        <f>O18/1.2</f>
        <v>0</v>
      </c>
      <c r="Q18">
        <f t="shared" si="21"/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22"/>
        <v>0</v>
      </c>
      <c r="C19" s="4">
        <f t="shared" si="14"/>
        <v>0</v>
      </c>
      <c r="D19" s="4">
        <f t="shared" si="15"/>
        <v>0</v>
      </c>
      <c r="E19" s="5">
        <f t="shared" si="23"/>
        <v>0</v>
      </c>
      <c r="F19" s="4" t="e">
        <f t="shared" si="16"/>
        <v>#DIV/0!</v>
      </c>
      <c r="G19" s="4" t="e">
        <f t="shared" si="17"/>
        <v>#DIV/0!</v>
      </c>
      <c r="H19" s="4" t="e">
        <f t="shared" si="18"/>
        <v>#DIV/0!</v>
      </c>
      <c r="I19" s="4">
        <f t="shared" si="19"/>
        <v>0</v>
      </c>
      <c r="J19" s="4">
        <f t="shared" si="19"/>
        <v>0</v>
      </c>
      <c r="O19" s="75">
        <v>0</v>
      </c>
      <c r="P19" s="75">
        <f>O19/1.2</f>
        <v>0</v>
      </c>
      <c r="Q19" s="75">
        <f t="shared" ref="Q19" si="24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70" zoomScaleNormal="70" workbookViewId="0">
      <selection activeCell="O14" sqref="O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B5" sqref="B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Normal="100" workbookViewId="0">
      <selection activeCell="C11" sqref="C11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" zoomScale="85" zoomScaleNormal="85" workbookViewId="0">
      <selection activeCell="L30" sqref="L30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I19"/>
  <sheetViews>
    <sheetView workbookViewId="0">
      <selection activeCell="L19" sqref="L19"/>
    </sheetView>
  </sheetViews>
  <sheetFormatPr defaultRowHeight="15"/>
  <sheetData>
    <row r="2" spans="5:8">
      <c r="E2">
        <v>4.68</v>
      </c>
      <c r="F2">
        <v>2.38</v>
      </c>
      <c r="G2">
        <f>F2*E2</f>
        <v>11.138399999999999</v>
      </c>
    </row>
    <row r="3" spans="5:8">
      <c r="E3">
        <v>3.27</v>
      </c>
      <c r="F3">
        <v>2.68</v>
      </c>
      <c r="G3" s="75">
        <f t="shared" ref="G3:G10" si="0">F3*E3</f>
        <v>8.7636000000000003</v>
      </c>
    </row>
    <row r="4" spans="5:8">
      <c r="E4">
        <v>3.5</v>
      </c>
      <c r="F4">
        <v>2.27</v>
      </c>
      <c r="G4" s="75">
        <f t="shared" si="0"/>
        <v>7.9450000000000003</v>
      </c>
    </row>
    <row r="5" spans="5:8">
      <c r="E5">
        <v>2.8</v>
      </c>
      <c r="F5">
        <v>3.5</v>
      </c>
      <c r="G5" s="75">
        <f t="shared" si="0"/>
        <v>9.7999999999999989</v>
      </c>
    </row>
    <row r="6" spans="5:8">
      <c r="E6">
        <v>2.8</v>
      </c>
      <c r="F6">
        <v>2.2000000000000002</v>
      </c>
      <c r="G6" s="75">
        <f t="shared" si="0"/>
        <v>6.16</v>
      </c>
    </row>
    <row r="7" spans="5:8">
      <c r="E7">
        <v>2.2000000000000002</v>
      </c>
      <c r="F7">
        <v>0.9</v>
      </c>
      <c r="G7" s="75">
        <f t="shared" si="0"/>
        <v>1.9800000000000002</v>
      </c>
    </row>
    <row r="8" spans="5:8">
      <c r="E8">
        <v>0.9</v>
      </c>
      <c r="F8">
        <v>1.2</v>
      </c>
      <c r="G8" s="75">
        <f t="shared" si="0"/>
        <v>1.08</v>
      </c>
    </row>
    <row r="9" spans="5:8">
      <c r="E9">
        <v>2.2000000000000002</v>
      </c>
      <c r="F9">
        <v>0.6</v>
      </c>
      <c r="G9" s="75">
        <f t="shared" si="0"/>
        <v>1.32</v>
      </c>
    </row>
    <row r="10" spans="5:8">
      <c r="E10">
        <v>0.6</v>
      </c>
      <c r="F10">
        <v>0.6</v>
      </c>
      <c r="G10" s="75">
        <f t="shared" si="0"/>
        <v>0.36</v>
      </c>
    </row>
    <row r="11" spans="5:8">
      <c r="G11" s="75"/>
    </row>
    <row r="12" spans="5:8">
      <c r="G12" s="75"/>
    </row>
    <row r="13" spans="5:8">
      <c r="G13">
        <f>SUM(G2:G12)</f>
        <v>48.546999999999997</v>
      </c>
      <c r="H13" s="118">
        <f>G13*10.764</f>
        <v>522.55990799999995</v>
      </c>
    </row>
    <row r="14" spans="5:8" s="75" customFormat="1"/>
    <row r="15" spans="5:8">
      <c r="E15">
        <v>4.68</v>
      </c>
      <c r="F15">
        <v>1.2</v>
      </c>
      <c r="G15">
        <f>F15*E15</f>
        <v>5.6159999999999997</v>
      </c>
    </row>
    <row r="16" spans="5:8">
      <c r="E16">
        <v>3.27</v>
      </c>
      <c r="F16">
        <v>1.2</v>
      </c>
      <c r="G16" s="75">
        <f t="shared" ref="G16:G17" si="1">F16*E16</f>
        <v>3.9239999999999999</v>
      </c>
    </row>
    <row r="17" spans="5:9">
      <c r="E17">
        <v>3.27</v>
      </c>
      <c r="F17">
        <v>1.2</v>
      </c>
      <c r="G17" s="75">
        <f t="shared" si="1"/>
        <v>3.9239999999999999</v>
      </c>
    </row>
    <row r="18" spans="5:9">
      <c r="G18" s="118">
        <f>SUM(G15:G17)</f>
        <v>13.463999999999999</v>
      </c>
      <c r="H18" s="118">
        <f>G18*10.764</f>
        <v>144.92649599999999</v>
      </c>
    </row>
    <row r="19" spans="5:9">
      <c r="G19" s="118"/>
      <c r="H19" s="118">
        <f>H13+H18</f>
        <v>667.48640399999999</v>
      </c>
      <c r="I19">
        <f>H19*1.35</f>
        <v>901.10664540000005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  <vt:lpstr>Sheet6</vt:lpstr>
      <vt:lpstr>Sheet7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2023-12-21T05:20:28Z</dcterms:modified>
</cp:coreProperties>
</file>