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Abdul Khan\"/>
    </mc:Choice>
  </mc:AlternateContent>
  <bookViews>
    <workbookView xWindow="0" yWindow="0" windowWidth="2370" windowHeight="0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5" sheetId="38" r:id="rId5"/>
    <sheet name="Sheet1" sheetId="13" r:id="rId6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23" l="1"/>
  <c r="C36" i="23"/>
  <c r="C35" i="23"/>
  <c r="D28" i="23"/>
  <c r="K36" i="13" l="1"/>
  <c r="E23" i="38"/>
  <c r="C18" i="25" l="1"/>
  <c r="O24" i="4" l="1"/>
  <c r="N8" i="24" l="1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7" i="4"/>
  <c r="P19" i="4" l="1"/>
  <c r="Q19" i="4" s="1"/>
  <c r="P8" i="4"/>
  <c r="P9" i="4"/>
  <c r="Q10" i="4"/>
  <c r="P10" i="4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P12" i="4"/>
  <c r="Q12" i="4" s="1"/>
  <c r="B12" i="4" s="1"/>
  <c r="C12" i="4" s="1"/>
  <c r="D12" i="4" s="1"/>
  <c r="Q13" i="4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Q15" i="4"/>
  <c r="B15" i="4" s="1"/>
  <c r="C15" i="4" s="1"/>
  <c r="D15" i="4" s="1"/>
  <c r="J15" i="4"/>
  <c r="I15" i="4"/>
  <c r="E15" i="4"/>
  <c r="A15" i="4"/>
  <c r="Q14" i="4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30" i="24" l="1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l="1"/>
  <c r="B20" i="23" s="1"/>
  <c r="C25" i="23"/>
  <c r="C21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7" i="4"/>
  <c r="H17" i="4" s="1"/>
  <c r="D18" i="4"/>
  <c r="H18" i="4" s="1"/>
  <c r="D16" i="4"/>
  <c r="H16" i="4" s="1"/>
</calcChain>
</file>

<file path=xl/sharedStrings.xml><?xml version="1.0" encoding="utf-8"?>
<sst xmlns="http://schemas.openxmlformats.org/spreadsheetml/2006/main" count="130" uniqueCount="100">
  <si>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</si>
  <si>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</si>
  <si>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</si>
  <si>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</si>
  <si>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</si>
  <si>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</si>
  <si>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</si>
  <si>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</si>
  <si>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</si>
  <si>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</si>
  <si>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</si>
  <si>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</si>
  <si>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</si>
  <si>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</si>
  <si>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</si>
  <si>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</si>
  <si>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</si>
  <si>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</si>
  <si>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</si>
  <si>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</si>
  <si>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</si>
  <si>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</si>
  <si>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</si>
  <si>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</si>
  <si>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</si>
  <si>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</si>
  <si>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</si>
  <si>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</si>
  <si>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</si>
  <si>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</si>
  <si>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</si>
  <si>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</si>
  <si>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</si>
  <si>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</si>
  <si>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</si>
  <si>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</si>
  <si>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</si>
  <si>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</si>
  <si>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</si>
  <si>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</si>
  <si>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</si>
  <si>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</si>
  <si>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</si>
  <si>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</si>
  <si>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</si>
  <si>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</si>
  <si>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</si>
  <si>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</si>
  <si>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</si>
  <si>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</si>
  <si>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</si>
  <si>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</si>
  <si>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</si>
  <si>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</si>
  <si>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</si>
  <si>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</si>
  <si>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</si>
  <si>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</si>
  <si>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</si>
  <si>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</si>
  <si>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</si>
  <si>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</si>
  <si>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</si>
  <si>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</si>
  <si>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</si>
  <si>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</si>
  <si>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</si>
  <si>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</si>
  <si>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</si>
  <si>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</si>
  <si>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</si>
  <si>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</si>
  <si>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</si>
  <si>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</si>
  <si>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</si>
  <si>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</si>
  <si>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</si>
  <si>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</si>
  <si>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</si>
  <si>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</si>
  <si>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</si>
  <si>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</si>
  <si>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</si>
  <si>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</si>
  <si>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</si>
  <si>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</si>
  <si>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</si>
  <si>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</si>
  <si>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</si>
  <si>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</si>
  <si>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</si>
  <si>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</si>
  <si>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</si>
  <si>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</si>
  <si>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</si>
  <si>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</si>
  <si>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</si>
  <si>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 xml:space="preserve"> </t>
  </si>
  <si>
    <t>BA</t>
  </si>
  <si>
    <t>rate on 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</si>
</sst>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 applyBorder="1"/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1" fontId="2" fillId="0" borderId="0" xfId="0" applyNumberFormat="1" applyFon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0</xdr:row>
      <xdr:rowOff>47625</xdr:rowOff>
    </xdr:from>
    <xdr:to>
      <xdr:col>10</xdr:col>
      <xdr:colOff>476250</xdr:colOff>
      <xdr:row>20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47625"/>
          <a:ext cx="5734050" cy="38004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231498</xdr:colOff>
      <xdr:row>15</xdr:row>
      <xdr:rowOff>99805</xdr:rowOff>
    </xdr:from>
    <xdr:to>
      <xdr:col>16</xdr:col>
      <xdr:colOff>469623</xdr:colOff>
      <xdr:row>31</xdr:row>
      <xdr:rowOff>91108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1889" y="2957305"/>
          <a:ext cx="5754343" cy="3039303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zoomScale="85" zoomScaleNormal="85" workbookViewId="0">
      <selection activeCell="D15" sqref="D14:D15"/>
    </sheetView>
  </sheetViews>
  <sheetFormatPr defaultRowHeight="15"/>
  <cols>
    <col min="1" max="1" width="10.5703125" customWidth="1"/>
    <col min="2" max="2" width="42.42578125" bestFit="1" customWidth="1"/>
    <col min="3" max="3" width="12.7109375" bestFit="1" customWidth="1"/>
    <col min="4" max="4" width="13.7109375" customWidth="1"/>
    <col min="5" max="5" width="15.5703125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36035</v>
      </c>
      <c r="F2" s="75"/>
      <c r="G2" s="120" t="s">
        <v>76</v>
      </c>
      <c r="H2" s="121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34000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34000</v>
      </c>
      <c r="D5" s="57" t="s">
        <v>61</v>
      </c>
      <c r="E5" s="58">
        <f>ROUND(C5/10.764,0)</f>
        <v>3159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11600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22400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</v>
      </c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22400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34000</v>
      </c>
      <c r="D10" s="57" t="s">
        <v>61</v>
      </c>
      <c r="E10" s="58">
        <f>ROUND(C10/10.764,0)</f>
        <v>3159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2023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2022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1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59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1058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E10*C16</f>
        <v>3342222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f>C16*2000</f>
        <v>2116000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2"/>
      <c r="L1" s="122"/>
      <c r="M1" s="122"/>
      <c r="N1" s="122"/>
      <c r="O1" s="122"/>
      <c r="P1" s="122"/>
      <c r="Q1" s="122"/>
      <c r="R1" s="122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topLeftCell="A16" zoomScaleNormal="100" workbookViewId="0">
      <selection activeCell="F24" sqref="F24"/>
    </sheetView>
  </sheetViews>
  <sheetFormatPr defaultRowHeight="15"/>
  <cols>
    <col min="1" max="1" width="21.7109375" bestFit="1" customWidth="1"/>
    <col min="2" max="2" width="15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4000</v>
      </c>
      <c r="D3" s="21" t="s">
        <v>99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2000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0</v>
      </c>
      <c r="D7" s="25"/>
      <c r="F7" s="78"/>
      <c r="G7" s="78"/>
    </row>
    <row r="8" spans="1:8">
      <c r="A8" s="15" t="s">
        <v>18</v>
      </c>
      <c r="B8" s="24"/>
      <c r="C8" s="25">
        <f>C9-C7</f>
        <v>60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0</v>
      </c>
      <c r="D10" s="25"/>
      <c r="F10" s="78"/>
      <c r="G10" s="78"/>
    </row>
    <row r="11" spans="1:8">
      <c r="A11" s="15"/>
      <c r="B11" s="26"/>
      <c r="C11" s="27">
        <f>C10%</f>
        <v>0</v>
      </c>
      <c r="D11" s="27"/>
      <c r="E11" s="75"/>
      <c r="F11" s="78"/>
      <c r="G11" s="78"/>
    </row>
    <row r="12" spans="1:8">
      <c r="A12" s="15" t="s">
        <v>21</v>
      </c>
      <c r="B12" s="19"/>
      <c r="C12" s="20">
        <f>C6*C11</f>
        <v>0</v>
      </c>
      <c r="D12" s="23"/>
      <c r="F12" s="78"/>
      <c r="G12" s="78"/>
    </row>
    <row r="13" spans="1:8">
      <c r="A13" s="15" t="s">
        <v>22</v>
      </c>
      <c r="B13" s="19"/>
      <c r="C13" s="20">
        <f>C6-C12</f>
        <v>2000</v>
      </c>
      <c r="D13" s="23"/>
      <c r="F13" s="78"/>
      <c r="G13" s="78"/>
    </row>
    <row r="14" spans="1:8">
      <c r="A14" s="15" t="s">
        <v>15</v>
      </c>
      <c r="B14" s="19"/>
      <c r="C14" s="20">
        <f>C5</f>
        <v>2000</v>
      </c>
      <c r="D14" s="23"/>
      <c r="F14" s="118"/>
      <c r="G14" s="118"/>
    </row>
    <row r="15" spans="1:8">
      <c r="B15" s="19"/>
      <c r="C15" s="20"/>
      <c r="D15" s="23"/>
      <c r="F15" s="78"/>
      <c r="G15" s="118"/>
    </row>
    <row r="16" spans="1:8">
      <c r="A16" s="28" t="s">
        <v>23</v>
      </c>
      <c r="B16" s="29"/>
      <c r="C16" s="21">
        <f>C14+C13</f>
        <v>4000</v>
      </c>
      <c r="D16" s="21"/>
      <c r="E16" s="61"/>
      <c r="F16" s="78"/>
      <c r="G16" s="118"/>
    </row>
    <row r="17" spans="1:8">
      <c r="B17" s="24"/>
      <c r="C17" s="25"/>
      <c r="D17" s="25"/>
      <c r="F17" s="78"/>
      <c r="G17" s="118"/>
      <c r="H17" s="119"/>
    </row>
    <row r="18" spans="1:8" ht="16.5">
      <c r="A18" s="28" t="s">
        <v>98</v>
      </c>
      <c r="B18" s="7"/>
      <c r="C18" s="76">
        <v>1058</v>
      </c>
      <c r="D18" s="76"/>
      <c r="E18" s="77"/>
      <c r="F18" s="78"/>
      <c r="G18" s="78"/>
    </row>
    <row r="19" spans="1:8">
      <c r="A19" s="15"/>
      <c r="B19" s="6"/>
      <c r="C19" s="30">
        <f>C18*C16</f>
        <v>4232000</v>
      </c>
      <c r="D19" s="78" t="s">
        <v>68</v>
      </c>
      <c r="E19" s="30"/>
      <c r="F19" s="78"/>
      <c r="G19" s="118"/>
    </row>
    <row r="20" spans="1:8">
      <c r="A20" s="15"/>
      <c r="B20" s="61">
        <f>C20*80</f>
        <v>321632000</v>
      </c>
      <c r="C20" s="31">
        <f>C19*95%</f>
        <v>4020400</v>
      </c>
      <c r="D20" s="78" t="s">
        <v>24</v>
      </c>
      <c r="E20" s="31"/>
      <c r="F20" s="78"/>
      <c r="G20" s="118"/>
    </row>
    <row r="21" spans="1:8">
      <c r="A21" s="15"/>
      <c r="C21" s="31">
        <f>C19*80%</f>
        <v>3385600</v>
      </c>
      <c r="D21" s="78" t="s">
        <v>25</v>
      </c>
      <c r="E21" s="31"/>
      <c r="F21" s="78"/>
      <c r="G21" s="78"/>
    </row>
    <row r="22" spans="1:8">
      <c r="A22" s="15"/>
      <c r="F22" s="78"/>
      <c r="G22" s="78"/>
    </row>
    <row r="23" spans="1:8">
      <c r="A23" s="32" t="s">
        <v>26</v>
      </c>
      <c r="B23" s="33"/>
      <c r="C23" s="34">
        <f>C4*C18</f>
        <v>2116000</v>
      </c>
      <c r="D23" s="34">
        <f>D4*D18</f>
        <v>0</v>
      </c>
    </row>
    <row r="24" spans="1:8">
      <c r="A24" s="15" t="s">
        <v>27</v>
      </c>
    </row>
    <row r="25" spans="1:8">
      <c r="A25" s="35" t="s">
        <v>28</v>
      </c>
      <c r="B25" s="16"/>
      <c r="C25" s="31">
        <f>C19*0.025/12</f>
        <v>8816.6666666666661</v>
      </c>
      <c r="D25" s="31"/>
    </row>
    <row r="26" spans="1:8">
      <c r="C26" s="31"/>
      <c r="D26" s="31"/>
    </row>
    <row r="27" spans="1:8">
      <c r="C27" s="31"/>
      <c r="D27" s="31"/>
    </row>
    <row r="28" spans="1:8">
      <c r="C28">
        <v>98.31</v>
      </c>
      <c r="D28" s="123">
        <f>C28*10.764</f>
        <v>1058.20884</v>
      </c>
    </row>
    <row r="29" spans="1:8">
      <c r="C29"/>
      <c r="D29"/>
    </row>
    <row r="30" spans="1:8">
      <c r="C30"/>
      <c r="D30"/>
    </row>
    <row r="31" spans="1:8">
      <c r="C31">
        <v>1485</v>
      </c>
      <c r="D31"/>
    </row>
    <row r="32" spans="1:8">
      <c r="C32">
        <v>295</v>
      </c>
      <c r="D32"/>
    </row>
    <row r="33" spans="1:4">
      <c r="C33">
        <v>110</v>
      </c>
      <c r="D33"/>
    </row>
    <row r="34" spans="1:4">
      <c r="C34">
        <v>165</v>
      </c>
      <c r="D34"/>
    </row>
    <row r="35" spans="1:4">
      <c r="C35">
        <f>SUM(C32:C34)</f>
        <v>570</v>
      </c>
      <c r="D35"/>
    </row>
    <row r="36" spans="1:4">
      <c r="C36" s="6">
        <f>C31-C35</f>
        <v>915</v>
      </c>
      <c r="D36">
        <f>C36*1.2</f>
        <v>1098</v>
      </c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E10" zoomScaleNormal="100" workbookViewId="0">
      <selection activeCell="I18" sqref="I18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/>
      <c r="O2" s="75"/>
      <c r="P2" s="75"/>
      <c r="Q2" s="75"/>
      <c r="R2" s="2"/>
      <c r="S2" s="2"/>
      <c r="T2" s="2"/>
      <c r="AA2" s="68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/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/>
      <c r="O4" s="75"/>
      <c r="P4" s="75"/>
      <c r="Q4" s="75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/>
      <c r="O5" s="75"/>
      <c r="P5" s="75"/>
      <c r="Q5" s="75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/>
      <c r="O6" s="75"/>
      <c r="P6" s="75">
        <v>0</v>
      </c>
      <c r="Q6" s="75"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 s="75">
        <v>0</v>
      </c>
      <c r="P7" s="75">
        <f t="shared" ref="P7" si="10">O7/1.2</f>
        <v>0</v>
      </c>
      <c r="Q7" s="75"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5">
        <v>0</v>
      </c>
      <c r="P8" s="75">
        <f t="shared" ref="P8" si="11">O8/1.2</f>
        <v>0</v>
      </c>
      <c r="Q8" s="75"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5">
        <v>0</v>
      </c>
      <c r="P9" s="75">
        <f t="shared" ref="P9" si="12">O9/1.2</f>
        <v>0</v>
      </c>
      <c r="Q9" s="75"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 t="str">
        <f t="shared" si="4"/>
        <v xml:space="preserve"> </v>
      </c>
      <c r="F10" s="4" t="e">
        <f t="shared" si="5"/>
        <v>#VALUE!</v>
      </c>
      <c r="G10" s="4" t="e">
        <f t="shared" si="6"/>
        <v>#VALUE!</v>
      </c>
      <c r="H10" s="4" t="e">
        <f t="shared" si="7"/>
        <v>#VALUE!</v>
      </c>
      <c r="I10" s="4">
        <f t="shared" si="8"/>
        <v>0</v>
      </c>
      <c r="J10" s="4">
        <f t="shared" si="9"/>
        <v>0</v>
      </c>
      <c r="O10" s="75">
        <v>0</v>
      </c>
      <c r="P10" s="75">
        <f t="shared" ref="P10" si="13">O10/1.2</f>
        <v>0</v>
      </c>
      <c r="Q10" s="75">
        <f t="shared" ref="Q10" si="14">P10/1.2</f>
        <v>0</v>
      </c>
      <c r="R10" s="2" t="s">
        <v>97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5">O11/1.2</f>
        <v>0</v>
      </c>
      <c r="Q11">
        <f t="shared" ref="Q11" si="16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538.19444444444446</v>
      </c>
      <c r="C12" s="4">
        <f t="shared" si="2"/>
        <v>645.83333333333337</v>
      </c>
      <c r="D12" s="4">
        <f t="shared" si="3"/>
        <v>775</v>
      </c>
      <c r="E12" s="5">
        <f t="shared" si="4"/>
        <v>3500000</v>
      </c>
      <c r="F12" s="4">
        <f t="shared" si="5"/>
        <v>6503</v>
      </c>
      <c r="G12" s="4">
        <f t="shared" si="6"/>
        <v>5419</v>
      </c>
      <c r="H12" s="4">
        <f t="shared" si="7"/>
        <v>4516</v>
      </c>
      <c r="I12" s="4">
        <f t="shared" si="8"/>
        <v>0</v>
      </c>
      <c r="J12" s="4">
        <f t="shared" si="9"/>
        <v>0</v>
      </c>
      <c r="O12">
        <v>775</v>
      </c>
      <c r="P12">
        <f t="shared" ref="P12" si="17">O12/1.2</f>
        <v>645.83333333333337</v>
      </c>
      <c r="Q12">
        <f t="shared" ref="Q12" si="18">P12/1.2</f>
        <v>538.19444444444446</v>
      </c>
      <c r="R12" s="2">
        <v>3500000</v>
      </c>
      <c r="S12" s="2"/>
      <c r="V12" s="71"/>
    </row>
    <row r="13" spans="1:35">
      <c r="A13" s="4">
        <f t="shared" si="0"/>
        <v>0</v>
      </c>
      <c r="B13" s="4">
        <f t="shared" si="1"/>
        <v>541.66666666666674</v>
      </c>
      <c r="C13" s="4">
        <f t="shared" si="2"/>
        <v>650.00000000000011</v>
      </c>
      <c r="D13" s="4">
        <f t="shared" si="3"/>
        <v>780.00000000000011</v>
      </c>
      <c r="E13" s="5">
        <f t="shared" si="4"/>
        <v>2392000</v>
      </c>
      <c r="F13" s="4">
        <f t="shared" si="5"/>
        <v>4416</v>
      </c>
      <c r="G13" s="4">
        <f t="shared" si="6"/>
        <v>3680</v>
      </c>
      <c r="H13" s="4">
        <f t="shared" si="7"/>
        <v>3067</v>
      </c>
      <c r="I13" s="4">
        <f t="shared" si="8"/>
        <v>0</v>
      </c>
      <c r="J13" s="4">
        <f t="shared" si="9"/>
        <v>0</v>
      </c>
      <c r="O13">
        <v>0</v>
      </c>
      <c r="P13">
        <v>650</v>
      </c>
      <c r="Q13">
        <f t="shared" ref="Q13" si="19">P13/1.2</f>
        <v>541.66666666666674</v>
      </c>
      <c r="R13" s="2">
        <v>2392000</v>
      </c>
      <c r="S13" s="2"/>
    </row>
    <row r="14" spans="1:35">
      <c r="A14" s="4">
        <f t="shared" si="0"/>
        <v>0</v>
      </c>
      <c r="B14" s="4">
        <f t="shared" si="1"/>
        <v>550</v>
      </c>
      <c r="C14" s="4">
        <f t="shared" si="2"/>
        <v>660</v>
      </c>
      <c r="D14" s="4">
        <f t="shared" si="3"/>
        <v>792</v>
      </c>
      <c r="E14" s="5">
        <f t="shared" si="4"/>
        <v>2650000</v>
      </c>
      <c r="F14" s="4">
        <f t="shared" si="5"/>
        <v>4818</v>
      </c>
      <c r="G14" s="4">
        <f t="shared" si="6"/>
        <v>4015</v>
      </c>
      <c r="H14" s="4">
        <f t="shared" si="7"/>
        <v>3346</v>
      </c>
      <c r="I14" s="4">
        <f t="shared" si="8"/>
        <v>0</v>
      </c>
      <c r="J14" s="4">
        <f t="shared" si="9"/>
        <v>0</v>
      </c>
      <c r="O14">
        <v>0</v>
      </c>
      <c r="P14">
        <v>660</v>
      </c>
      <c r="Q14">
        <f t="shared" ref="Q14:Q15" si="20">P14/1.2</f>
        <v>550</v>
      </c>
      <c r="R14" s="2">
        <v>2650000</v>
      </c>
      <c r="S14" s="2"/>
    </row>
    <row r="15" spans="1:35">
      <c r="A15" s="4">
        <f t="shared" si="0"/>
        <v>0</v>
      </c>
      <c r="B15" s="4">
        <f t="shared" si="1"/>
        <v>565</v>
      </c>
      <c r="C15" s="4">
        <f t="shared" si="2"/>
        <v>678</v>
      </c>
      <c r="D15" s="4">
        <f t="shared" si="3"/>
        <v>813.6</v>
      </c>
      <c r="E15" s="5">
        <f t="shared" si="4"/>
        <v>3600000</v>
      </c>
      <c r="F15" s="4">
        <f t="shared" si="5"/>
        <v>6372</v>
      </c>
      <c r="G15" s="4">
        <f t="shared" si="6"/>
        <v>5310</v>
      </c>
      <c r="H15" s="4">
        <f t="shared" si="7"/>
        <v>4425</v>
      </c>
      <c r="I15" s="4">
        <f t="shared" si="8"/>
        <v>0</v>
      </c>
      <c r="J15" s="4">
        <f t="shared" si="9"/>
        <v>0</v>
      </c>
      <c r="O15">
        <v>0</v>
      </c>
      <c r="P15">
        <v>678</v>
      </c>
      <c r="Q15">
        <f t="shared" si="20"/>
        <v>565</v>
      </c>
      <c r="R15" s="2">
        <v>3600000</v>
      </c>
      <c r="S15" s="2"/>
    </row>
    <row r="16" spans="1:35">
      <c r="A16" s="4">
        <f t="shared" ref="A16:A19" si="21">N16</f>
        <v>0</v>
      </c>
      <c r="B16" s="4">
        <f t="shared" ref="B16:B19" si="22">Q16</f>
        <v>0</v>
      </c>
      <c r="C16" s="4">
        <f t="shared" ref="C16:C19" si="23">B16*1.2</f>
        <v>0</v>
      </c>
      <c r="D16" s="4">
        <f t="shared" ref="D16:D19" si="24">C16*1.2</f>
        <v>0</v>
      </c>
      <c r="E16" s="5">
        <f t="shared" ref="E16:E19" si="25">R16</f>
        <v>0</v>
      </c>
      <c r="F16" s="4" t="e">
        <f t="shared" ref="F16:F19" si="26">ROUND((E16/B16),0)</f>
        <v>#DIV/0!</v>
      </c>
      <c r="G16" s="4" t="e">
        <f t="shared" ref="G16:G19" si="27">ROUND((E16/C16),0)</f>
        <v>#DIV/0!</v>
      </c>
      <c r="H16" s="4" t="e">
        <f t="shared" ref="H16:H19" si="28">ROUND((E16/D16),0)</f>
        <v>#DIV/0!</v>
      </c>
      <c r="I16" s="4">
        <f t="shared" ref="I16:J19" si="29">T16</f>
        <v>0</v>
      </c>
      <c r="J16" s="4">
        <f t="shared" si="29"/>
        <v>0</v>
      </c>
      <c r="O16">
        <v>0</v>
      </c>
      <c r="P16">
        <f t="shared" ref="P16:P17" si="30">O16/1.2</f>
        <v>0</v>
      </c>
      <c r="Q16">
        <f t="shared" ref="Q16:Q18" si="31">P16/1.2</f>
        <v>0</v>
      </c>
      <c r="R16" s="2">
        <v>0</v>
      </c>
      <c r="S16" s="2"/>
    </row>
    <row r="17" spans="1:19">
      <c r="A17" s="4">
        <f t="shared" si="21"/>
        <v>0</v>
      </c>
      <c r="B17" s="4">
        <f t="shared" si="22"/>
        <v>0</v>
      </c>
      <c r="C17" s="4">
        <f t="shared" si="23"/>
        <v>0</v>
      </c>
      <c r="D17" s="4">
        <f t="shared" si="24"/>
        <v>0</v>
      </c>
      <c r="E17" s="5">
        <f t="shared" si="25"/>
        <v>0</v>
      </c>
      <c r="F17" s="4" t="e">
        <f t="shared" si="26"/>
        <v>#DIV/0!</v>
      </c>
      <c r="G17" s="4" t="e">
        <f t="shared" si="27"/>
        <v>#DIV/0!</v>
      </c>
      <c r="H17" s="4" t="e">
        <f t="shared" si="28"/>
        <v>#DIV/0!</v>
      </c>
      <c r="I17" s="4">
        <f t="shared" si="29"/>
        <v>0</v>
      </c>
      <c r="J17" s="4">
        <f t="shared" si="29"/>
        <v>0</v>
      </c>
      <c r="O17">
        <v>0</v>
      </c>
      <c r="P17">
        <f t="shared" si="30"/>
        <v>0</v>
      </c>
      <c r="Q17">
        <f t="shared" si="31"/>
        <v>0</v>
      </c>
      <c r="R17" s="2">
        <v>0</v>
      </c>
      <c r="S17" s="2"/>
    </row>
    <row r="18" spans="1:19">
      <c r="A18" s="4">
        <f t="shared" si="21"/>
        <v>0</v>
      </c>
      <c r="B18" s="4">
        <f t="shared" si="22"/>
        <v>0</v>
      </c>
      <c r="C18" s="4">
        <f t="shared" si="23"/>
        <v>0</v>
      </c>
      <c r="D18" s="4">
        <f t="shared" si="24"/>
        <v>0</v>
      </c>
      <c r="E18" s="5">
        <f t="shared" si="25"/>
        <v>0</v>
      </c>
      <c r="F18" s="4" t="e">
        <f t="shared" si="26"/>
        <v>#DIV/0!</v>
      </c>
      <c r="G18" s="4" t="e">
        <f t="shared" si="27"/>
        <v>#DIV/0!</v>
      </c>
      <c r="H18" s="4" t="e">
        <f t="shared" si="28"/>
        <v>#DIV/0!</v>
      </c>
      <c r="I18" s="4">
        <f t="shared" si="29"/>
        <v>0</v>
      </c>
      <c r="J18" s="4">
        <f t="shared" si="29"/>
        <v>0</v>
      </c>
      <c r="O18">
        <v>0</v>
      </c>
      <c r="P18">
        <f>O18/1.2</f>
        <v>0</v>
      </c>
      <c r="Q18">
        <f t="shared" si="31"/>
        <v>0</v>
      </c>
      <c r="R18" s="2">
        <v>0</v>
      </c>
      <c r="S18" s="2"/>
    </row>
    <row r="19" spans="1:19">
      <c r="A19" s="4">
        <f t="shared" si="21"/>
        <v>0</v>
      </c>
      <c r="B19" s="4">
        <f t="shared" si="22"/>
        <v>0</v>
      </c>
      <c r="C19" s="4">
        <f t="shared" si="23"/>
        <v>0</v>
      </c>
      <c r="D19" s="4">
        <f t="shared" si="24"/>
        <v>0</v>
      </c>
      <c r="E19" s="5">
        <f t="shared" si="25"/>
        <v>0</v>
      </c>
      <c r="F19" s="4" t="e">
        <f t="shared" si="26"/>
        <v>#DIV/0!</v>
      </c>
      <c r="G19" s="4" t="e">
        <f t="shared" si="27"/>
        <v>#DIV/0!</v>
      </c>
      <c r="H19" s="4" t="e">
        <f t="shared" si="28"/>
        <v>#DIV/0!</v>
      </c>
      <c r="I19" s="4">
        <f t="shared" si="29"/>
        <v>0</v>
      </c>
      <c r="J19" s="4">
        <f t="shared" si="29"/>
        <v>0</v>
      </c>
      <c r="O19" s="75">
        <v>0</v>
      </c>
      <c r="P19" s="75">
        <f>O19/1.2</f>
        <v>0</v>
      </c>
      <c r="Q19" s="75">
        <f t="shared" ref="Q19" si="32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  <c r="N24" s="10">
        <v>58.838000000000001</v>
      </c>
      <c r="O24" s="10">
        <f>N24*10.764</f>
        <v>633.33223199999998</v>
      </c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2:E23"/>
  <sheetViews>
    <sheetView topLeftCell="A4" workbookViewId="0">
      <selection activeCell="G23" sqref="G23"/>
    </sheetView>
  </sheetViews>
  <sheetFormatPr defaultRowHeight="15"/>
  <sheetData>
    <row r="22" spans="5:5">
      <c r="E22">
        <v>1700000</v>
      </c>
    </row>
    <row r="23" spans="5:5">
      <c r="E23">
        <f>E22/400</f>
        <v>4250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33:L40"/>
  <sheetViews>
    <sheetView topLeftCell="H13" zoomScale="115" zoomScaleNormal="115" workbookViewId="0">
      <selection activeCell="L38" sqref="L38"/>
    </sheetView>
  </sheetViews>
  <sheetFormatPr defaultRowHeight="15"/>
  <sheetData>
    <row r="33" spans="11:12" ht="9" customHeight="1"/>
    <row r="34" spans="11:12" hidden="1"/>
    <row r="35" spans="11:12">
      <c r="K35">
        <v>1000000</v>
      </c>
    </row>
    <row r="36" spans="11:12">
      <c r="K36">
        <f>K35/237</f>
        <v>4219.4092827004215</v>
      </c>
    </row>
    <row r="40" spans="11:12">
      <c r="L40" s="7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Depreciation</vt:lpstr>
      <vt:lpstr>Sale plan</vt:lpstr>
      <vt:lpstr>Calculation</vt:lpstr>
      <vt:lpstr>20-20</vt:lpstr>
      <vt:lpstr>Sheet5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2023-12-20T10:46:10Z</dcterms:modified>
</cp:coreProperties>
</file>