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GANGARAM DASARI - SBI - Approx Value\"/>
    </mc:Choice>
  </mc:AlternateContent>
  <xr:revisionPtr revIDLastSave="0" documentId="13_ncr:1_{3D3B3201-29EE-4CE2-832E-1A759476961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Q17" i="4" l="1"/>
  <c r="P12" i="4"/>
  <c r="Q7" i="4" l="1"/>
  <c r="B7" i="4" s="1"/>
  <c r="C7" i="4" s="1"/>
  <c r="D7" i="4" s="1"/>
  <c r="J7" i="4"/>
  <c r="I7" i="4"/>
  <c r="E7" i="4"/>
  <c r="A7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Q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B12" i="4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8" i="4"/>
  <c r="B8" i="4" s="1"/>
  <c r="C8" i="4" s="1"/>
  <c r="J8" i="4"/>
  <c r="I8" i="4"/>
  <c r="E8" i="4"/>
  <c r="A8" i="4"/>
  <c r="P6" i="4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H18" i="4" l="1"/>
  <c r="H17" i="4"/>
  <c r="H13" i="4"/>
  <c r="H12" i="4"/>
  <c r="F8" i="4"/>
  <c r="F4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<sst xmlns="http://schemas.openxmlformats.org/spreadsheetml/2006/main" count="48" uniqueCount="42">
  <si>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</si>
  <si>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</si>
  <si>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</si>
  <si>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</si>
  <si>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</si>
  <si>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</si>
  <si>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</si>
  <si>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</si>
  <si>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</si>
  <si>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</si>
  <si>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</si>
  <si>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</si>
  <si>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</si>
  <si>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</si>
  <si>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</si>
  <si>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</si>
  <si>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</si>
  <si>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</si>
  <si>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</si>
  <si>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</si>
  <si>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</si>
  <si>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</si>
  <si>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</si>
  <si>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</si>
  <si>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</si>
  <si>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</si>
  <si>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</si>
  <si>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</si>
  <si>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</si>
  <si>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</si>
  <si>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</si>
  <si>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</si>
  <si>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</si>
  <si>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</si>
  <si>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</si>
  <si>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</si>
  <si>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</si>
  <si>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- GANGARAM DASARI</t>
  </si>
  <si>
    <t>CA</t>
  </si>
  <si>
    <t>rate on CA</t>
  </si>
  <si>
    <t>FMV / RV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</si>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</sst>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rgb="FF1111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  <xf numFmtId="0" fontId="0" fillId="2" borderId="0" xfId="0" applyFont="1" applyFill="1"/>
    <xf numFmtId="4" fontId="0" fillId="2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524932</xdr:colOff>
      <xdr:row>1</xdr:row>
      <xdr:rowOff>180975</xdr:rowOff>
    </xdr:from>
    <xdr:to>
      <xdr:col>21</xdr:col>
      <xdr:colOff>355599</xdr:colOff>
      <xdr:row>38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5670C-0132-4742-A55A-E5677004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532" y="371475"/>
          <a:ext cx="12022667" cy="6762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2</xdr:row>
      <xdr:rowOff>123825</xdr:rowOff>
    </xdr:from>
    <xdr:to>
      <xdr:col>29</xdr:col>
      <xdr:colOff>592908</xdr:colOff>
      <xdr:row>41</xdr:row>
      <xdr:rowOff>105809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361BD-71C7-4656-96EA-4223AB88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504825"/>
          <a:ext cx="16899708" cy="74114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0</xdr:rowOff>
    </xdr:from>
    <xdr:to>
      <xdr:col>30</xdr:col>
      <xdr:colOff>602552</xdr:colOff>
      <xdr:row>39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30CA3B-7927-4FC7-B9D1-08689C660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0"/>
          <a:ext cx="17747552" cy="75067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516719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5C697-0642-4015-8430-B7520E408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975919" cy="81450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554995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DCD97-B07F-451B-B62D-E4543CC07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33395" cy="87737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478784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6CE36-FED0-4CAA-9598-EB65A117F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57184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9AD0EE-0623-4EFD-911C-F59FBF28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2F9D8-52C4-4236-91BA-A4C9DCD97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BE496-9314-4464-AB60-4298076F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17C0F5-2053-4CA3-96DC-D2A92219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BD96D-3594-45CE-98BF-6552E7B7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324907</xdr:colOff>
      <xdr:row>0</xdr:row>
      <xdr:rowOff>123824</xdr:rowOff>
    </xdr:from>
    <xdr:to>
      <xdr:col>21</xdr:col>
      <xdr:colOff>407288</xdr:colOff>
      <xdr:row>36</xdr:row>
      <xdr:rowOff>132063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76832-9BFD-4B79-AE4E-2BF6A97F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507" y="123824"/>
          <a:ext cx="12274381" cy="69043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</xdr:row>
      <xdr:rowOff>19050</xdr:rowOff>
    </xdr:from>
    <xdr:to>
      <xdr:col>24</xdr:col>
      <xdr:colOff>64389</xdr:colOff>
      <xdr:row>43</xdr:row>
      <xdr:rowOff>93964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C285AC-4B7B-48F5-B53B-2FD97D70C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400050"/>
          <a:ext cx="14018514" cy="78854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47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C5DD3D-C2D8-4885-BB2E-63AEFAF15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7" zoomScaleNormal="100" workbookViewId="0">
      <selection activeCell="X33" sqref="X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51" t="s">
        <v>35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/>
      <c r="T2"/>
      <c r="U2"/>
    </row>
    <row r="3" spans="1:21" x14ac:dyDescent="0.25">
      <c r="A3" s="4">
        <f t="shared" ref="A3:A8" si="0">N3</f>
        <v>0</v>
      </c>
      <c r="B3" s="4">
        <f t="shared" ref="B3:B8" si="1">Q3</f>
        <v>644</v>
      </c>
      <c r="C3" s="4">
        <f>B3*1.2</f>
        <v>772.8</v>
      </c>
      <c r="D3" s="4">
        <f t="shared" ref="D3:D8" si="2">C3*1.2</f>
        <v>927.3599999999999</v>
      </c>
      <c r="E3" s="5">
        <f t="shared" ref="E3:E8" si="3">R3</f>
        <v>5700000</v>
      </c>
      <c r="F3" s="10">
        <f t="shared" ref="F3:F8" si="4">ROUND((E3/B3),0)</f>
        <v>8851</v>
      </c>
      <c r="G3" s="10">
        <f t="shared" ref="G3:G8" si="5">ROUND((E3/C3),0)</f>
        <v>7376</v>
      </c>
      <c r="H3" s="10">
        <f t="shared" ref="H3:H8" si="6">ROUND((E3/D3),0)</f>
        <v>6146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P8" si="8">O3/1.2</f>
        <v>0</v>
      </c>
      <c r="Q3">
        <v>644</v>
      </c>
      <c r="R3" s="2">
        <v>5700000</v>
      </c>
    </row>
    <row r="4" spans="1:21" x14ac:dyDescent="0.25">
      <c r="A4" s="4">
        <f t="shared" si="0"/>
        <v>0</v>
      </c>
      <c r="B4" s="4">
        <f t="shared" si="1"/>
        <v>452</v>
      </c>
      <c r="C4" s="4">
        <f t="shared" ref="C4:C8" si="9">B4*1.2</f>
        <v>542.4</v>
      </c>
      <c r="D4" s="4">
        <f t="shared" si="2"/>
        <v>650.88</v>
      </c>
      <c r="E4" s="5">
        <f t="shared" si="3"/>
        <v>1701000</v>
      </c>
      <c r="F4" s="10">
        <f t="shared" si="4"/>
        <v>3763</v>
      </c>
      <c r="G4" s="10">
        <f t="shared" si="5"/>
        <v>3136</v>
      </c>
      <c r="H4" s="10">
        <f t="shared" si="6"/>
        <v>2613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452</v>
      </c>
      <c r="R4" s="2">
        <v>1701000</v>
      </c>
    </row>
    <row r="5" spans="1:21" x14ac:dyDescent="0.25">
      <c r="A5" s="4">
        <f t="shared" si="0"/>
        <v>0</v>
      </c>
      <c r="B5" s="4">
        <f t="shared" si="1"/>
        <v>702</v>
      </c>
      <c r="C5" s="4">
        <f t="shared" si="9"/>
        <v>842.4</v>
      </c>
      <c r="D5" s="4">
        <f t="shared" si="2"/>
        <v>1010.8799999999999</v>
      </c>
      <c r="E5" s="5">
        <f t="shared" si="3"/>
        <v>3000000</v>
      </c>
      <c r="F5" s="10">
        <f t="shared" si="4"/>
        <v>4274</v>
      </c>
      <c r="G5" s="10">
        <f t="shared" si="5"/>
        <v>3561</v>
      </c>
      <c r="H5" s="10">
        <f t="shared" si="6"/>
        <v>2968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702</v>
      </c>
      <c r="R5" s="2">
        <v>3000000</v>
      </c>
    </row>
    <row r="6" spans="1:21" s="45" customFormat="1" x14ac:dyDescent="0.25">
      <c r="A6" s="43">
        <f t="shared" si="0"/>
        <v>0</v>
      </c>
      <c r="B6" s="43">
        <f t="shared" si="1"/>
        <v>644</v>
      </c>
      <c r="C6" s="43">
        <f t="shared" si="9"/>
        <v>772.8</v>
      </c>
      <c r="D6" s="43">
        <f t="shared" si="2"/>
        <v>927.3599999999999</v>
      </c>
      <c r="E6" s="44">
        <f t="shared" si="3"/>
        <v>3300000</v>
      </c>
      <c r="F6" s="43">
        <f t="shared" si="4"/>
        <v>5124</v>
      </c>
      <c r="G6" s="43">
        <f t="shared" si="5"/>
        <v>4270</v>
      </c>
      <c r="H6" s="43">
        <f t="shared" si="6"/>
        <v>3558</v>
      </c>
      <c r="I6" s="43" t="e">
        <f>#REF!</f>
        <v>#REF!</v>
      </c>
      <c r="J6" s="43">
        <f t="shared" si="7"/>
        <v>0</v>
      </c>
      <c r="O6" s="45">
        <v>0</v>
      </c>
      <c r="P6" s="45">
        <f t="shared" si="8"/>
        <v>0</v>
      </c>
      <c r="Q6" s="45">
        <v>644</v>
      </c>
      <c r="R6" s="46">
        <v>3300000</v>
      </c>
      <c r="S6"/>
      <c r="T6"/>
      <c r="U6"/>
    </row>
    <row r="7" spans="1:21" x14ac:dyDescent="0.25">
      <c r="A7" s="4">
        <f t="shared" ref="A7" si="10">N7</f>
        <v>0</v>
      </c>
      <c r="B7" s="4">
        <f t="shared" ref="B7" si="11">Q7</f>
        <v>670.83333333333337</v>
      </c>
      <c r="C7" s="4">
        <f t="shared" ref="C7" si="12">B7*1.2</f>
        <v>805</v>
      </c>
      <c r="D7" s="4">
        <f t="shared" ref="D7" si="13">C7*1.2</f>
        <v>966</v>
      </c>
      <c r="E7" s="5">
        <f t="shared" ref="E7" si="14">R7</f>
        <v>3100000</v>
      </c>
      <c r="F7" s="10">
        <f t="shared" ref="F7" si="15">ROUND((E7/B7),0)</f>
        <v>4621</v>
      </c>
      <c r="G7" s="10">
        <f t="shared" ref="G7" si="16">ROUND((E7/C7),0)</f>
        <v>3851</v>
      </c>
      <c r="H7" s="10">
        <f t="shared" ref="H7" si="17">ROUND((E7/D7),0)</f>
        <v>3209</v>
      </c>
      <c r="I7" s="4" t="e">
        <f>#REF!</f>
        <v>#REF!</v>
      </c>
      <c r="J7" s="4">
        <f t="shared" ref="J7" si="18">S7</f>
        <v>0</v>
      </c>
      <c r="O7">
        <v>0</v>
      </c>
      <c r="P7">
        <v>805</v>
      </c>
      <c r="Q7">
        <f t="shared" ref="Q7" si="19">P7/1.2</f>
        <v>670.83333333333337</v>
      </c>
      <c r="R7" s="2">
        <v>3100000</v>
      </c>
    </row>
    <row r="8" spans="1:21" x14ac:dyDescent="0.25">
      <c r="A8" s="4">
        <f t="shared" si="0"/>
        <v>0</v>
      </c>
      <c r="B8" s="4">
        <f t="shared" si="1"/>
        <v>700</v>
      </c>
      <c r="C8" s="4">
        <f t="shared" si="9"/>
        <v>840</v>
      </c>
      <c r="D8" s="4">
        <f t="shared" si="2"/>
        <v>1008</v>
      </c>
      <c r="E8" s="5">
        <f t="shared" si="3"/>
        <v>2775000</v>
      </c>
      <c r="F8" s="10">
        <f t="shared" si="4"/>
        <v>3964</v>
      </c>
      <c r="G8" s="10">
        <f t="shared" si="5"/>
        <v>3304</v>
      </c>
      <c r="H8" s="10">
        <f t="shared" si="6"/>
        <v>2753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700</v>
      </c>
      <c r="R8" s="2">
        <v>2775000</v>
      </c>
    </row>
    <row r="9" spans="1:21" ht="36.75" customHeight="1" x14ac:dyDescent="0.25">
      <c r="A9" s="51" t="s">
        <v>36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</row>
    <row r="10" spans="1:21" s="8" customFormat="1" x14ac:dyDescent="0.25">
      <c r="A10" s="10">
        <f t="shared" ref="A10:A19" si="20">N10</f>
        <v>0</v>
      </c>
      <c r="B10" s="10">
        <f t="shared" ref="B10:B19" si="21">Q10</f>
        <v>392.36111111111114</v>
      </c>
      <c r="C10" s="10">
        <f>B10*1.2</f>
        <v>470.83333333333337</v>
      </c>
      <c r="D10" s="10">
        <f t="shared" ref="D10:D19" si="22">C10*1.2</f>
        <v>565</v>
      </c>
      <c r="E10" s="47">
        <f t="shared" ref="E10:E19" si="23">R10</f>
        <v>2400000</v>
      </c>
      <c r="F10" s="10">
        <f t="shared" ref="F10:F19" si="24">ROUND((E10/B10),0)</f>
        <v>6117</v>
      </c>
      <c r="G10" s="10">
        <f t="shared" ref="G10:G19" si="25">ROUND((E10/C10),0)</f>
        <v>5097</v>
      </c>
      <c r="H10" s="10">
        <f t="shared" ref="H10:H19" si="26">ROUND((E10/D10),0)</f>
        <v>4248</v>
      </c>
      <c r="I10" s="10" t="e">
        <f>#REF!</f>
        <v>#REF!</v>
      </c>
      <c r="J10" s="10">
        <f t="shared" ref="J10:J19" si="27">S10</f>
        <v>0</v>
      </c>
      <c r="O10" s="8">
        <v>565</v>
      </c>
      <c r="P10" s="8">
        <f t="shared" ref="P10:Q19" si="28">O10/1.2</f>
        <v>470.83333333333337</v>
      </c>
      <c r="Q10" s="8">
        <f t="shared" si="28"/>
        <v>392.36111111111114</v>
      </c>
      <c r="R10" s="48">
        <v>2400000</v>
      </c>
    </row>
    <row r="11" spans="1:21" x14ac:dyDescent="0.25">
      <c r="A11" s="4">
        <f t="shared" si="20"/>
        <v>0</v>
      </c>
      <c r="B11" s="4">
        <f t="shared" si="21"/>
        <v>708.33333333333337</v>
      </c>
      <c r="C11" s="4">
        <f t="shared" ref="C11:C19" si="29">B11*1.2</f>
        <v>850</v>
      </c>
      <c r="D11" s="4">
        <f t="shared" si="22"/>
        <v>1020</v>
      </c>
      <c r="E11" s="5">
        <f t="shared" si="23"/>
        <v>3000000</v>
      </c>
      <c r="F11" s="10">
        <f t="shared" si="24"/>
        <v>4235</v>
      </c>
      <c r="G11" s="10">
        <f t="shared" si="25"/>
        <v>3529</v>
      </c>
      <c r="H11" s="10">
        <f t="shared" si="26"/>
        <v>2941</v>
      </c>
      <c r="I11" s="4" t="e">
        <f>#REF!</f>
        <v>#REF!</v>
      </c>
      <c r="J11" s="4">
        <f t="shared" si="27"/>
        <v>0</v>
      </c>
      <c r="O11">
        <v>0</v>
      </c>
      <c r="P11">
        <v>850</v>
      </c>
      <c r="Q11">
        <f t="shared" si="28"/>
        <v>708.33333333333337</v>
      </c>
      <c r="R11" s="2">
        <v>3000000</v>
      </c>
    </row>
    <row r="12" spans="1:21" x14ac:dyDescent="0.25">
      <c r="A12" s="4">
        <f t="shared" si="20"/>
        <v>0</v>
      </c>
      <c r="B12" s="4">
        <f t="shared" si="21"/>
        <v>425</v>
      </c>
      <c r="C12" s="4">
        <f t="shared" si="29"/>
        <v>510</v>
      </c>
      <c r="D12" s="4">
        <f t="shared" si="22"/>
        <v>612</v>
      </c>
      <c r="E12" s="5">
        <f t="shared" si="23"/>
        <v>2500000</v>
      </c>
      <c r="F12" s="10">
        <f t="shared" si="24"/>
        <v>5882</v>
      </c>
      <c r="G12" s="10">
        <f t="shared" si="25"/>
        <v>4902</v>
      </c>
      <c r="H12" s="10">
        <f t="shared" si="26"/>
        <v>4085</v>
      </c>
      <c r="I12" s="4" t="e">
        <f>#REF!</f>
        <v>#REF!</v>
      </c>
      <c r="J12" s="4">
        <f t="shared" si="27"/>
        <v>0</v>
      </c>
      <c r="O12">
        <v>0</v>
      </c>
      <c r="P12">
        <f t="shared" si="28"/>
        <v>0</v>
      </c>
      <c r="Q12">
        <v>425</v>
      </c>
      <c r="R12" s="2">
        <v>2500000</v>
      </c>
    </row>
    <row r="13" spans="1:21" x14ac:dyDescent="0.25">
      <c r="A13" s="4">
        <f t="shared" si="20"/>
        <v>0</v>
      </c>
      <c r="B13" s="4">
        <f t="shared" si="21"/>
        <v>580</v>
      </c>
      <c r="C13" s="4">
        <f t="shared" si="29"/>
        <v>696</v>
      </c>
      <c r="D13" s="4">
        <f t="shared" si="22"/>
        <v>835.19999999999993</v>
      </c>
      <c r="E13" s="5">
        <f t="shared" si="23"/>
        <v>3200000</v>
      </c>
      <c r="F13" s="10">
        <f t="shared" si="24"/>
        <v>5517</v>
      </c>
      <c r="G13" s="10">
        <f t="shared" si="25"/>
        <v>4598</v>
      </c>
      <c r="H13" s="10">
        <f t="shared" si="26"/>
        <v>3831</v>
      </c>
      <c r="I13" s="4" t="e">
        <f>#REF!</f>
        <v>#REF!</v>
      </c>
      <c r="J13" s="4">
        <f t="shared" si="27"/>
        <v>0</v>
      </c>
      <c r="O13">
        <v>0</v>
      </c>
      <c r="P13">
        <f t="shared" si="28"/>
        <v>0</v>
      </c>
      <c r="Q13">
        <v>580</v>
      </c>
      <c r="R13" s="2">
        <v>3200000</v>
      </c>
    </row>
    <row r="14" spans="1:21" x14ac:dyDescent="0.25">
      <c r="A14" s="4">
        <f t="shared" si="20"/>
        <v>0</v>
      </c>
      <c r="B14" s="4">
        <f t="shared" si="21"/>
        <v>565</v>
      </c>
      <c r="C14" s="4">
        <f t="shared" si="29"/>
        <v>678</v>
      </c>
      <c r="D14" s="4">
        <f t="shared" si="22"/>
        <v>813.6</v>
      </c>
      <c r="E14" s="5">
        <f t="shared" si="23"/>
        <v>5800000</v>
      </c>
      <c r="F14" s="10">
        <f t="shared" si="24"/>
        <v>10265</v>
      </c>
      <c r="G14" s="10">
        <f t="shared" si="25"/>
        <v>8555</v>
      </c>
      <c r="H14" s="10">
        <f t="shared" si="26"/>
        <v>7129</v>
      </c>
      <c r="I14" s="4" t="e">
        <f>#REF!</f>
        <v>#REF!</v>
      </c>
      <c r="J14" s="4">
        <f t="shared" si="27"/>
        <v>0</v>
      </c>
      <c r="O14">
        <v>0</v>
      </c>
      <c r="P14">
        <v>678</v>
      </c>
      <c r="Q14">
        <f t="shared" si="28"/>
        <v>565</v>
      </c>
      <c r="R14" s="2">
        <v>5800000</v>
      </c>
    </row>
    <row r="15" spans="1:21" x14ac:dyDescent="0.25">
      <c r="A15" s="4">
        <f t="shared" si="20"/>
        <v>0</v>
      </c>
      <c r="B15" s="4">
        <f t="shared" si="21"/>
        <v>852</v>
      </c>
      <c r="C15" s="4">
        <f t="shared" si="29"/>
        <v>1022.4</v>
      </c>
      <c r="D15" s="4">
        <f t="shared" si="22"/>
        <v>1226.8799999999999</v>
      </c>
      <c r="E15" s="5">
        <f t="shared" si="23"/>
        <v>8000000</v>
      </c>
      <c r="F15" s="10">
        <f t="shared" si="24"/>
        <v>9390</v>
      </c>
      <c r="G15" s="10">
        <f t="shared" si="25"/>
        <v>7825</v>
      </c>
      <c r="H15" s="10">
        <f t="shared" si="26"/>
        <v>6521</v>
      </c>
      <c r="I15" s="4" t="e">
        <f>#REF!</f>
        <v>#REF!</v>
      </c>
      <c r="J15" s="4">
        <f t="shared" si="27"/>
        <v>0</v>
      </c>
      <c r="O15">
        <v>0</v>
      </c>
      <c r="P15">
        <f t="shared" si="28"/>
        <v>0</v>
      </c>
      <c r="Q15">
        <v>852</v>
      </c>
      <c r="R15" s="2">
        <v>8000000</v>
      </c>
    </row>
    <row r="16" spans="1:21" s="49" customFormat="1" x14ac:dyDescent="0.25">
      <c r="A16" s="49">
        <f t="shared" si="20"/>
        <v>0</v>
      </c>
      <c r="B16" s="49">
        <f t="shared" si="21"/>
        <v>575</v>
      </c>
      <c r="C16" s="49">
        <f t="shared" si="29"/>
        <v>690</v>
      </c>
      <c r="D16" s="49">
        <f t="shared" si="22"/>
        <v>828</v>
      </c>
      <c r="E16" s="50">
        <f t="shared" si="23"/>
        <v>4300000</v>
      </c>
      <c r="F16" s="49">
        <f t="shared" si="24"/>
        <v>7478</v>
      </c>
      <c r="G16" s="49">
        <f t="shared" si="25"/>
        <v>6232</v>
      </c>
      <c r="H16" s="49">
        <f t="shared" si="26"/>
        <v>5193</v>
      </c>
      <c r="I16" s="49" t="e">
        <f>#REF!</f>
        <v>#REF!</v>
      </c>
      <c r="J16" s="49">
        <f t="shared" si="27"/>
        <v>0</v>
      </c>
      <c r="O16" s="49">
        <v>0</v>
      </c>
      <c r="P16" s="49">
        <f t="shared" si="28"/>
        <v>0</v>
      </c>
      <c r="Q16" s="49">
        <v>575</v>
      </c>
      <c r="R16" s="50">
        <v>4300000</v>
      </c>
    </row>
    <row r="17" spans="1:25" x14ac:dyDescent="0.25">
      <c r="A17" s="4">
        <f t="shared" si="20"/>
        <v>0</v>
      </c>
      <c r="B17" s="4">
        <f t="shared" si="21"/>
        <v>766.66666666666674</v>
      </c>
      <c r="C17" s="4">
        <f t="shared" si="29"/>
        <v>920.00000000000011</v>
      </c>
      <c r="D17" s="4">
        <f t="shared" si="22"/>
        <v>1104</v>
      </c>
      <c r="E17" s="5">
        <f t="shared" si="23"/>
        <v>6000000</v>
      </c>
      <c r="F17" s="10">
        <f t="shared" si="24"/>
        <v>7826</v>
      </c>
      <c r="G17" s="10">
        <f t="shared" si="25"/>
        <v>6522</v>
      </c>
      <c r="H17" s="10">
        <f t="shared" si="26"/>
        <v>5435</v>
      </c>
      <c r="I17" s="4" t="e">
        <f>#REF!</f>
        <v>#REF!</v>
      </c>
      <c r="J17" s="4">
        <f t="shared" si="27"/>
        <v>0</v>
      </c>
      <c r="O17">
        <v>0</v>
      </c>
      <c r="P17">
        <v>920</v>
      </c>
      <c r="Q17">
        <f t="shared" si="28"/>
        <v>766.66666666666674</v>
      </c>
      <c r="R17" s="2">
        <v>6000000</v>
      </c>
    </row>
    <row r="18" spans="1:25" s="10" customFormat="1" x14ac:dyDescent="0.25">
      <c r="A18" s="10">
        <f t="shared" si="20"/>
        <v>0</v>
      </c>
      <c r="B18" s="10">
        <f t="shared" si="21"/>
        <v>480</v>
      </c>
      <c r="C18" s="10">
        <f t="shared" si="29"/>
        <v>576</v>
      </c>
      <c r="D18" s="10">
        <f t="shared" si="22"/>
        <v>691.19999999999993</v>
      </c>
      <c r="E18" s="47">
        <f t="shared" si="23"/>
        <v>3800000</v>
      </c>
      <c r="F18" s="10">
        <f t="shared" si="24"/>
        <v>7917</v>
      </c>
      <c r="G18" s="10">
        <f t="shared" si="25"/>
        <v>6597</v>
      </c>
      <c r="H18" s="10">
        <f t="shared" si="26"/>
        <v>5498</v>
      </c>
      <c r="I18" s="10" t="e">
        <f>#REF!</f>
        <v>#REF!</v>
      </c>
      <c r="J18" s="10">
        <f t="shared" si="27"/>
        <v>0</v>
      </c>
      <c r="O18" s="10">
        <v>0</v>
      </c>
      <c r="P18" s="10">
        <f t="shared" si="28"/>
        <v>0</v>
      </c>
      <c r="Q18" s="10">
        <v>480</v>
      </c>
      <c r="R18" s="47">
        <v>3800000</v>
      </c>
    </row>
    <row r="19" spans="1:25" s="45" customFormat="1" x14ac:dyDescent="0.25">
      <c r="A19" s="43">
        <f t="shared" si="20"/>
        <v>0</v>
      </c>
      <c r="B19" s="43">
        <f t="shared" si="21"/>
        <v>479.16666666666669</v>
      </c>
      <c r="C19" s="43">
        <f t="shared" si="29"/>
        <v>575</v>
      </c>
      <c r="D19" s="43">
        <f t="shared" si="22"/>
        <v>690</v>
      </c>
      <c r="E19" s="44">
        <f t="shared" si="23"/>
        <v>3500000</v>
      </c>
      <c r="F19" s="43">
        <f t="shared" si="24"/>
        <v>7304</v>
      </c>
      <c r="G19" s="43">
        <f t="shared" si="25"/>
        <v>6087</v>
      </c>
      <c r="H19" s="43">
        <f t="shared" si="26"/>
        <v>5072</v>
      </c>
      <c r="I19" s="43" t="e">
        <f>#REF!</f>
        <v>#REF!</v>
      </c>
      <c r="J19" s="43">
        <f t="shared" si="27"/>
        <v>0</v>
      </c>
      <c r="O19" s="45">
        <v>0</v>
      </c>
      <c r="P19" s="45">
        <v>575</v>
      </c>
      <c r="Q19" s="45">
        <f t="shared" si="28"/>
        <v>479.16666666666669</v>
      </c>
      <c r="R19" s="46">
        <v>3500000</v>
      </c>
    </row>
    <row r="20" spans="1:25" ht="15.75" x14ac:dyDescent="0.25">
      <c r="U20" s="18" t="s">
        <v>13</v>
      </c>
      <c r="V20" s="19"/>
      <c r="W20" s="20">
        <v>6500</v>
      </c>
      <c r="X20" s="21" t="s">
        <v>39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4000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13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47</v>
      </c>
      <c r="X25" s="25">
        <v>2010</v>
      </c>
      <c r="Y25" t="s">
        <v>41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52" t="s">
        <v>37</v>
      </c>
      <c r="Q27" s="52"/>
      <c r="R27" s="52"/>
      <c r="S27" s="52"/>
      <c r="T27" s="53"/>
      <c r="U27" s="22" t="s">
        <v>20</v>
      </c>
      <c r="V27" s="24"/>
      <c r="W27" s="25">
        <f>90*W24/W26</f>
        <v>19.5</v>
      </c>
      <c r="X27" s="25"/>
    </row>
    <row r="28" spans="1:25" ht="15.75" x14ac:dyDescent="0.25">
      <c r="U28" s="18"/>
      <c r="V28" s="27"/>
      <c r="W28" s="28">
        <f>W27%</f>
        <v>0.19500000000000001</v>
      </c>
      <c r="X28" s="28"/>
    </row>
    <row r="29" spans="1:25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487.5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2012.5</v>
      </c>
      <c r="X30" s="23"/>
    </row>
    <row r="31" spans="1:25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4000</v>
      </c>
      <c r="X31" s="23"/>
    </row>
    <row r="32" spans="1:25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6012.5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644</v>
      </c>
      <c r="X35" s="25"/>
    </row>
    <row r="36" spans="15:24" ht="15.75" x14ac:dyDescent="0.25">
      <c r="P36" s="14" t="s">
        <v>29</v>
      </c>
      <c r="S36" s="11"/>
      <c r="T36" s="12"/>
      <c r="U36" s="18" t="s">
        <v>40</v>
      </c>
      <c r="V36" s="32"/>
      <c r="W36" s="33">
        <f>W33*W35+X37</f>
        <v>3872050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3484845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3097640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1610000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8066.770833333333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M14" sqref="M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D9B49-74F7-4078-9A6F-4DDBE5E07011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E52F-6EC4-4EC1-96FB-6D6326936FA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W16" sqref="W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2"/>
  <sheetViews>
    <sheetView topLeftCell="A4" workbookViewId="0">
      <selection activeCell="W21" sqref="W21"/>
    </sheetView>
  </sheetViews>
  <sheetFormatPr defaultRowHeight="15" x14ac:dyDescent="0.25"/>
  <sheetData>
    <row r="1" spans="1:2" x14ac:dyDescent="0.25">
      <c r="A1" s="6"/>
    </row>
    <row r="2" spans="1:2" ht="18" x14ac:dyDescent="0.25">
      <c r="B2" s="4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Z20" sqref="Z2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2023-12-28T05:46:59Z</dcterms:modified>
</cp:coreProperties>
</file>