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Chinchpokli (East)\Digvijay Sunil Suryawanshi\"/>
    </mc:Choice>
  </mc:AlternateContent>
  <xr:revisionPtr revIDLastSave="0" documentId="13_ncr:1_{EB7E4F7A-23FC-437B-A891-BB5BD14B1246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29" i="4"/>
  <c r="H29" i="4" l="1"/>
  <c r="C8" i="25"/>
  <c r="D13" i="25"/>
  <c r="C5" i="25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<sst xmlns="http://schemas.openxmlformats.org/spreadsheetml/2006/main" count="129" uniqueCount="88">
  <si>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</si>
  <si>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</si>
  <si>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</si>
  <si>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</si>
  <si>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</si>
  <si>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</si>
  <si>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</si>
  <si>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</si>
  <si>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</si>
  <si>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</si>
  <si>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</si>
  <si>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</si>
  <si>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</si>
  <si>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</si>
  <si>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</si>
  <si>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</si>
  <si>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</si>
  <si>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</si>
  <si>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</si>
  <si>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</si>
  <si>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</si>
  <si>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</si>
  <si>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</si>
  <si>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</si>
  <si>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</si>
  <si>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</si>
  <si>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</si>
  <si>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</si>
  <si>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</si>
  <si>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</si>
  <si>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</si>
  <si>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</si>
  <si>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</si>
  <si>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</si>
  <si>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</si>
  <si>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</si>
  <si>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</si>
  <si>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</si>
  <si>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</si>
  <si>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</si>
  <si>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</si>
  <si>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</si>
  <si>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</si>
  <si>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</si>
  <si>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</si>
  <si>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</si>
  <si>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</si>
  <si>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</si>
  <si>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</si>
  <si>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</si>
  <si>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</si>
  <si>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</si>
  <si>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</si>
  <si>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</si>
  <si>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</si>
  <si>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</si>
  <si>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</si>
  <si>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</si>
  <si>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</si>
  <si>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</si>
  <si>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</si>
  <si>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</si>
  <si>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</si>
  <si>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</si>
  <si>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</si>
  <si>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</si>
  <si>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</si>
  <si>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</si>
  <si>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</si>
  <si>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</si>
  <si>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</si>
  <si>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</si>
  <si>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</si>
  <si>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</si>
  <si>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</si>
  <si>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</si>
  <si>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</si>
  <si>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</si>
  <si>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</si>
  <si>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</si>
  <si>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</si>
  <si>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</si>
  <si>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13.12.2023</t>
  </si>
  <si>
    <t>ACA</t>
  </si>
  <si>
    <t>CHAJJA</t>
  </si>
  <si>
    <t>TACA</t>
  </si>
  <si>
    <t>AC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</si>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</sst>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48</xdr:row>
      <xdr:rowOff>29818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B62179-C0A2-CE26-4F06-4CBEAC59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47</xdr:row>
      <xdr:rowOff>1250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D059F9-9567-2AA5-2999-61D2B4BB1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AD492-5843-EC18-1EDD-3E31CC8D6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478273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2F8DF0-F676-62AF-85EC-CEE4CB044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99073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75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81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76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77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78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79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80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topLeftCell="A8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10500</v>
      </c>
      <c r="D3" s="24" t="s">
        <v>87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8000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</v>
      </c>
      <c r="B18" s="7"/>
      <c r="C18" s="31">
        <v>414</v>
      </c>
      <c r="D18" s="26"/>
      <c r="F18" s="19"/>
    </row>
    <row r="19" spans="1:6" x14ac:dyDescent="0.25">
      <c r="A19" s="16" t="s">
        <v>73</v>
      </c>
      <c r="B19" s="6"/>
      <c r="C19" s="32">
        <f>C18*C16</f>
        <v>4347000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3912300</v>
      </c>
      <c r="D20" s="32"/>
      <c r="F20" s="19"/>
    </row>
    <row r="21" spans="1:6" x14ac:dyDescent="0.25">
      <c r="A21" s="16" t="s">
        <v>25</v>
      </c>
      <c r="C21" s="35">
        <f>C19*80%</f>
        <v>3477600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1035000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9056.25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O12" sqref="O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405</v>
      </c>
      <c r="C2" s="4">
        <f t="shared" ref="C2:C16" si="1">B2*1.2</f>
        <v>486</v>
      </c>
      <c r="D2" s="4">
        <f t="shared" ref="D2:D16" si="2">C2*1.2</f>
        <v>583.19999999999993</v>
      </c>
      <c r="E2" s="5">
        <f t="shared" ref="E2:E16" si="3">R2</f>
        <v>4800000</v>
      </c>
      <c r="F2" s="78">
        <f t="shared" ref="F2:F15" si="4">ROUND((E2/B2),0)</f>
        <v>11852</v>
      </c>
      <c r="G2" s="78">
        <f t="shared" ref="G2:G15" si="5">ROUND((E2/C2),0)</f>
        <v>9877</v>
      </c>
      <c r="H2" s="78">
        <f t="shared" ref="H2:H15" si="6">ROUND((E2/D2),0)</f>
        <v>8230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405</v>
      </c>
      <c r="R2" s="79">
        <v>4800000</v>
      </c>
      <c r="S2" s="2"/>
    </row>
    <row r="3" spans="1:19" x14ac:dyDescent="0.25">
      <c r="A3" s="4">
        <v>2</v>
      </c>
      <c r="B3" s="4">
        <f t="shared" si="0"/>
        <v>493</v>
      </c>
      <c r="C3" s="4">
        <f t="shared" si="1"/>
        <v>591.6</v>
      </c>
      <c r="D3" s="4">
        <f t="shared" si="2"/>
        <v>709.92</v>
      </c>
      <c r="E3" s="5">
        <f t="shared" si="3"/>
        <v>5000000</v>
      </c>
      <c r="F3" s="78">
        <f t="shared" si="4"/>
        <v>10142</v>
      </c>
      <c r="G3" s="78">
        <f t="shared" si="5"/>
        <v>8452</v>
      </c>
      <c r="H3" s="78">
        <f t="shared" si="6"/>
        <v>7043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493</v>
      </c>
      <c r="R3" s="79">
        <v>5000000</v>
      </c>
      <c r="S3" s="2"/>
    </row>
    <row r="4" spans="1:19" x14ac:dyDescent="0.25">
      <c r="A4" s="4">
        <v>3</v>
      </c>
      <c r="B4" s="4">
        <f t="shared" si="0"/>
        <v>375</v>
      </c>
      <c r="C4" s="4">
        <f t="shared" si="1"/>
        <v>450</v>
      </c>
      <c r="D4" s="4">
        <f t="shared" si="2"/>
        <v>540</v>
      </c>
      <c r="E4" s="5">
        <f t="shared" si="3"/>
        <v>4500000</v>
      </c>
      <c r="F4" s="78">
        <f t="shared" si="4"/>
        <v>12000</v>
      </c>
      <c r="G4" s="78">
        <f t="shared" si="5"/>
        <v>10000</v>
      </c>
      <c r="H4" s="78">
        <f t="shared" si="6"/>
        <v>8333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375</v>
      </c>
      <c r="R4" s="79">
        <v>4500000</v>
      </c>
      <c r="S4" s="2"/>
    </row>
    <row r="5" spans="1:19" x14ac:dyDescent="0.25">
      <c r="A5" s="4">
        <v>4</v>
      </c>
      <c r="B5" s="4">
        <f t="shared" si="0"/>
        <v>435</v>
      </c>
      <c r="C5" s="4">
        <f t="shared" si="1"/>
        <v>522</v>
      </c>
      <c r="D5" s="4">
        <f t="shared" si="2"/>
        <v>626.4</v>
      </c>
      <c r="E5" s="5">
        <f t="shared" si="3"/>
        <v>4300000</v>
      </c>
      <c r="F5" s="78">
        <f t="shared" si="4"/>
        <v>9885</v>
      </c>
      <c r="G5" s="78">
        <f t="shared" si="5"/>
        <v>8238</v>
      </c>
      <c r="H5" s="78">
        <f t="shared" si="6"/>
        <v>6865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435</v>
      </c>
      <c r="R5" s="79">
        <v>4300000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83</v>
      </c>
      <c r="G26" s="57">
        <v>349</v>
      </c>
    </row>
    <row r="27" spans="1:19" s="10" customFormat="1" x14ac:dyDescent="0.25">
      <c r="F27" s="57" t="s">
        <v>84</v>
      </c>
      <c r="G27" s="57">
        <v>65</v>
      </c>
    </row>
    <row r="28" spans="1:19" s="10" customFormat="1" x14ac:dyDescent="0.25">
      <c r="C28" s="72" t="s">
        <v>74</v>
      </c>
      <c r="D28" s="72" t="s">
        <v>82</v>
      </c>
      <c r="F28" s="57" t="s">
        <v>85</v>
      </c>
      <c r="G28" s="57">
        <v>414</v>
      </c>
    </row>
    <row r="29" spans="1:19" s="10" customFormat="1" x14ac:dyDescent="0.25">
      <c r="C29" s="72" t="s">
        <v>1</v>
      </c>
      <c r="D29" s="72">
        <v>3800000</v>
      </c>
      <c r="F29" s="57" t="s">
        <v>71</v>
      </c>
      <c r="G29" s="57">
        <f>G28*1.1</f>
        <v>455.40000000000003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10500</v>
      </c>
    </row>
    <row r="31" spans="1:19" s="10" customFormat="1" x14ac:dyDescent="0.25">
      <c r="C31" s="75"/>
      <c r="D31" s="75"/>
      <c r="F31" s="75" t="s">
        <v>73</v>
      </c>
      <c r="G31" s="75">
        <f>G28*G30</f>
        <v>4347000</v>
      </c>
      <c r="H31" s="10">
        <f>G31/D29</f>
        <v>1.1439473684210526</v>
      </c>
    </row>
    <row r="32" spans="1:19" s="10" customFormat="1" x14ac:dyDescent="0.25">
      <c r="C32" s="75"/>
      <c r="D32" s="75"/>
      <c r="F32" s="75" t="s">
        <v>24</v>
      </c>
      <c r="G32" s="75">
        <f>G31*90%</f>
        <v>3912300</v>
      </c>
    </row>
    <row r="33" spans="3:7" s="10" customFormat="1" x14ac:dyDescent="0.25">
      <c r="C33" s="75"/>
      <c r="D33" s="75"/>
      <c r="F33" s="75" t="s">
        <v>25</v>
      </c>
      <c r="G33" s="75">
        <f>G31*80%</f>
        <v>3477600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2023-12-25T09:23:48Z</dcterms:modified>
</cp:coreProperties>
</file>