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42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42"/>
  <c r="O11"/>
  <c r="O10"/>
  <c r="O8"/>
  <c r="P5" i="4"/>
  <c r="Q5" s="1"/>
  <c r="B5" s="1"/>
  <c r="C5" s="1"/>
  <c r="D5" s="1"/>
  <c r="J5"/>
  <c r="I5"/>
  <c r="E5"/>
  <c r="A5"/>
  <c r="Q4"/>
  <c r="B4" s="1"/>
  <c r="C4" s="1"/>
  <c r="D4" s="1"/>
  <c r="J4"/>
  <c r="I4"/>
  <c r="E4"/>
  <c r="F4" s="1"/>
  <c r="A4"/>
  <c r="Q3"/>
  <c r="B3" s="1"/>
  <c r="C3" s="1"/>
  <c r="D3" s="1"/>
  <c r="J3"/>
  <c r="I3"/>
  <c r="E3"/>
  <c r="A3"/>
  <c r="Q2"/>
  <c r="B2" s="1"/>
  <c r="C2" s="1"/>
  <c r="D2" s="1"/>
  <c r="J2"/>
  <c r="I2"/>
  <c r="E2"/>
  <c r="F2" s="1"/>
  <c r="A2"/>
  <c r="F5" l="1"/>
  <c r="F3"/>
  <c r="H2"/>
  <c r="H3"/>
  <c r="H4"/>
  <c r="H5"/>
  <c r="G2"/>
  <c r="G3"/>
  <c r="G4"/>
  <c r="G5"/>
  <c r="P11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C11" l="1"/>
  <c r="D11" s="1"/>
  <c r="H11" s="1"/>
  <c r="F11"/>
  <c r="G9"/>
  <c r="G11"/>
  <c r="F8"/>
  <c r="F10"/>
  <c r="H6"/>
  <c r="H7"/>
  <c r="H8"/>
  <c r="H9"/>
  <c r="H10"/>
  <c r="F6"/>
  <c r="F7"/>
  <c r="F9"/>
  <c r="O5" i="42" l="1"/>
  <c r="O6"/>
  <c r="O7"/>
  <c r="O9"/>
  <c r="O4"/>
  <c r="J15"/>
  <c r="F16" i="23" l="1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6" l="1"/>
  <c r="C10"/>
  <c r="C11" s="1"/>
  <c r="C12" s="1"/>
  <c r="C13" s="1"/>
  <c r="C19" l="1"/>
  <c r="C20" s="1"/>
  <c r="B20" s="1"/>
  <c r="C25" l="1"/>
  <c r="C2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<sst xmlns="http://schemas.openxmlformats.org/spreadsheetml/2006/main" count="138" uniqueCount="107">
  <si>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</si>
  <si>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</si>
  <si>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</si>
  <si>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</si>
  <si>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</si>
  <si>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</si>
  <si>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</si>
  <si>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</si>
  <si>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</si>
  <si>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</si>
  <si>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</si>
  <si>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</si>
  <si>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</si>
  <si>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</si>
  <si>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</si>
  <si>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</si>
  <si>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</si>
  <si>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</si>
  <si>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</si>
  <si>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</si>
  <si>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</si>
  <si>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</si>
  <si>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</si>
  <si>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</si>
  <si>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</si>
  <si>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</si>
  <si>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</si>
  <si>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</si>
  <si>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</si>
  <si>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</si>
  <si>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</si>
  <si>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</si>
  <si>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</si>
  <si>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</si>
  <si>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</si>
  <si>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</si>
  <si>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</si>
  <si>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</si>
  <si>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</si>
  <si>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</si>
  <si>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</si>
  <si>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</si>
  <si>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</si>
  <si>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</si>
  <si>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</si>
  <si>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</si>
  <si>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</si>
  <si>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</si>
  <si>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</si>
  <si>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</si>
  <si>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</si>
  <si>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</si>
  <si>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</si>
  <si>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</si>
  <si>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</si>
  <si>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</si>
  <si>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</si>
  <si>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</si>
  <si>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</si>
  <si>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</si>
  <si>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</si>
  <si>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</si>
  <si>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</si>
  <si>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</si>
  <si>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</si>
  <si>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</si>
  <si>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</si>
  <si>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</si>
  <si>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</si>
  <si>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</si>
  <si>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</si>
  <si>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</si>
  <si>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</si>
  <si>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</si>
  <si>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</si>
  <si>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</si>
  <si>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</si>
  <si>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</si>
  <si>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</si>
  <si>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</si>
  <si>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</si>
  <si>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</si>
  <si>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</si>
  <si>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</si>
  <si>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</si>
  <si>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</si>
  <si>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</si>
  <si>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</si>
  <si>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</si>
  <si>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</si>
  <si>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</si>
  <si>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</si>
  <si>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</si>
  <si>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</si>
  <si>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</si>
  <si>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</si>
  <si>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</si>
  <si>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</si>
  <si>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Hall</t>
  </si>
  <si>
    <t>Kitchen</t>
  </si>
  <si>
    <t>Bed</t>
  </si>
  <si>
    <t>Tiolet</t>
  </si>
  <si>
    <t>Pass</t>
  </si>
  <si>
    <t>BA</t>
  </si>
  <si>
    <t>rate on BA</t>
  </si>
  <si>
    <t>Bath</t>
  </si>
  <si>
    <t>Cub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</si>
</sst>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293076</xdr:colOff>
      <xdr:row>14</xdr:row>
      <xdr:rowOff>21981</xdr:rowOff>
    </xdr:from>
    <xdr:to>
      <xdr:col>16</xdr:col>
      <xdr:colOff>207665</xdr:colOff>
      <xdr:row>42</xdr:row>
      <xdr:rowOff>161925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3076" y="2688981"/>
          <a:ext cx="9644743" cy="5210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5</xdr:row>
      <xdr:rowOff>13607</xdr:rowOff>
    </xdr:from>
    <xdr:to>
      <xdr:col>13</xdr:col>
      <xdr:colOff>254452</xdr:colOff>
      <xdr:row>30</xdr:row>
      <xdr:rowOff>13607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49" y="966107"/>
          <a:ext cx="7928882" cy="4762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76200</xdr:rowOff>
    </xdr:from>
    <xdr:to>
      <xdr:col>16</xdr:col>
      <xdr:colOff>161925</xdr:colOff>
      <xdr:row>29</xdr:row>
      <xdr:rowOff>95250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266700"/>
          <a:ext cx="9654268" cy="535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2</xdr:row>
      <xdr:rowOff>33618</xdr:rowOff>
    </xdr:from>
    <xdr:to>
      <xdr:col>16</xdr:col>
      <xdr:colOff>33058</xdr:colOff>
      <xdr:row>28</xdr:row>
      <xdr:rowOff>5043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1" y="414618"/>
          <a:ext cx="9524439" cy="4924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36035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34000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34000</v>
      </c>
      <c r="D5" s="57" t="s">
        <v>61</v>
      </c>
      <c r="E5" s="58">
        <f>ROUND(C5/10.764,0)</f>
        <v>3159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11800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22200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0.11</v>
      </c>
      <c r="D8" s="100">
        <f>1-C8</f>
        <v>0.89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19758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31558</v>
      </c>
      <c r="D10" s="57" t="s">
        <v>61</v>
      </c>
      <c r="E10" s="58">
        <f>ROUND(C10/10.764,0)</f>
        <v>2932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2012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11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49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554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1624328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1108000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4" zoomScale="85" zoomScaleNormal="85" workbookViewId="0">
      <selection activeCell="I10" sqref="I1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3800</v>
      </c>
      <c r="D3" s="21" t="s">
        <v>104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1800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11</v>
      </c>
      <c r="D7" s="25"/>
      <c r="F7" s="76"/>
      <c r="G7" s="76"/>
    </row>
    <row r="8" spans="1:8">
      <c r="A8" s="15" t="s">
        <v>18</v>
      </c>
      <c r="B8" s="24"/>
      <c r="C8" s="25">
        <f>C9-C7</f>
        <v>49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16.5</v>
      </c>
      <c r="D10" s="25"/>
      <c r="F10" s="76"/>
      <c r="G10" s="76"/>
    </row>
    <row r="11" spans="1:8">
      <c r="A11" s="15"/>
      <c r="B11" s="26"/>
      <c r="C11" s="27">
        <f>C10%</f>
        <v>0.16500000000000001</v>
      </c>
      <c r="D11" s="27"/>
      <c r="F11" s="76"/>
      <c r="G11" s="76"/>
    </row>
    <row r="12" spans="1:8">
      <c r="A12" s="15" t="s">
        <v>21</v>
      </c>
      <c r="B12" s="19"/>
      <c r="C12" s="20">
        <f>C6*C11</f>
        <v>330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1670</v>
      </c>
      <c r="D13" s="23"/>
      <c r="F13" s="76"/>
      <c r="G13" s="76"/>
    </row>
    <row r="14" spans="1:8">
      <c r="A14" s="15" t="s">
        <v>15</v>
      </c>
      <c r="B14" s="19"/>
      <c r="C14" s="20">
        <f>C5</f>
        <v>1800</v>
      </c>
      <c r="D14" s="23"/>
      <c r="F14" s="76">
        <v>653</v>
      </c>
      <c r="G14" s="76"/>
    </row>
    <row r="15" spans="1:8">
      <c r="B15" s="19"/>
      <c r="C15" s="20"/>
      <c r="D15" s="23"/>
      <c r="F15" s="76">
        <v>81</v>
      </c>
      <c r="G15" s="76"/>
    </row>
    <row r="16" spans="1:8">
      <c r="A16" s="28" t="s">
        <v>23</v>
      </c>
      <c r="B16" s="29"/>
      <c r="C16" s="21">
        <f>C14+C13</f>
        <v>3470</v>
      </c>
      <c r="D16" s="21"/>
      <c r="E16" s="61"/>
      <c r="F16" s="76">
        <f>SUM(F14:F15)</f>
        <v>734</v>
      </c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103</v>
      </c>
      <c r="B18" s="7"/>
      <c r="C18" s="74">
        <v>554</v>
      </c>
      <c r="D18" s="74"/>
      <c r="E18" s="75"/>
      <c r="F18" s="76"/>
      <c r="G18" s="76"/>
    </row>
    <row r="19" spans="1:7">
      <c r="A19" s="15"/>
      <c r="B19" s="6"/>
      <c r="C19" s="30">
        <f>C18*C16</f>
        <v>1922380</v>
      </c>
      <c r="D19" s="76" t="s">
        <v>68</v>
      </c>
      <c r="E19" s="30"/>
      <c r="F19" s="76"/>
      <c r="G19" s="76"/>
    </row>
    <row r="20" spans="1:7">
      <c r="A20" s="15"/>
      <c r="B20" s="61">
        <f>C20*90</f>
        <v>164363490</v>
      </c>
      <c r="C20" s="31">
        <f>C19*95%</f>
        <v>1826261</v>
      </c>
      <c r="D20" s="76" t="s">
        <v>24</v>
      </c>
      <c r="E20" s="31"/>
      <c r="F20" s="76"/>
      <c r="G20" s="76"/>
    </row>
    <row r="21" spans="1:7">
      <c r="A21" s="15"/>
      <c r="C21" s="31">
        <f>C19*80%</f>
        <v>1537904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1108000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4004.9583333333335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G5" sqref="G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760.83333333333337</v>
      </c>
      <c r="C2" s="4">
        <f t="shared" ref="C2:C5" si="2">B2*1.2</f>
        <v>913</v>
      </c>
      <c r="D2" s="4">
        <f t="shared" ref="D2:D5" si="3">C2*1.2</f>
        <v>1095.5999999999999</v>
      </c>
      <c r="E2" s="5">
        <f t="shared" ref="E2:E5" si="4">R2</f>
        <v>4039000</v>
      </c>
      <c r="F2" s="4">
        <f t="shared" ref="F2:F5" si="5">ROUND((E2/B2),0)</f>
        <v>5309</v>
      </c>
      <c r="G2" s="4">
        <f t="shared" ref="G2:G5" si="6">ROUND((E2/C2),0)</f>
        <v>4424</v>
      </c>
      <c r="H2" s="4">
        <f t="shared" ref="H2:H5" si="7">ROUND((E2/D2),0)</f>
        <v>3687</v>
      </c>
      <c r="I2" s="4">
        <f t="shared" ref="I2:I5" si="8">T2</f>
        <v>0</v>
      </c>
      <c r="J2" s="4">
        <f t="shared" ref="J2:J5" si="9">U2</f>
        <v>0</v>
      </c>
      <c r="K2" s="73"/>
      <c r="L2" s="73"/>
      <c r="M2" s="73"/>
      <c r="N2" s="73"/>
      <c r="O2" s="73">
        <v>0</v>
      </c>
      <c r="P2" s="73">
        <v>913</v>
      </c>
      <c r="Q2" s="73">
        <f t="shared" ref="Q2:Q5" si="10">P2/1.2</f>
        <v>760.83333333333337</v>
      </c>
      <c r="R2" s="2">
        <v>4039000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470.83333333333337</v>
      </c>
      <c r="C3" s="4">
        <f t="shared" si="2"/>
        <v>565</v>
      </c>
      <c r="D3" s="4">
        <f t="shared" si="3"/>
        <v>678</v>
      </c>
      <c r="E3" s="5">
        <f t="shared" si="4"/>
        <v>2100000</v>
      </c>
      <c r="F3" s="4">
        <f t="shared" si="5"/>
        <v>4460</v>
      </c>
      <c r="G3" s="4">
        <f t="shared" si="6"/>
        <v>3717</v>
      </c>
      <c r="H3" s="4">
        <f t="shared" si="7"/>
        <v>3097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565</v>
      </c>
      <c r="Q3" s="73">
        <f t="shared" si="10"/>
        <v>470.83333333333337</v>
      </c>
      <c r="R3" s="2">
        <v>2100000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867.5</v>
      </c>
      <c r="C4" s="4">
        <f t="shared" si="2"/>
        <v>1041</v>
      </c>
      <c r="D4" s="4">
        <f t="shared" si="3"/>
        <v>1249.2</v>
      </c>
      <c r="E4" s="5">
        <f t="shared" si="4"/>
        <v>3900000</v>
      </c>
      <c r="F4" s="4">
        <f t="shared" si="5"/>
        <v>4496</v>
      </c>
      <c r="G4" s="4">
        <f t="shared" si="6"/>
        <v>3746</v>
      </c>
      <c r="H4" s="4">
        <f t="shared" si="7"/>
        <v>3122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1041</v>
      </c>
      <c r="Q4" s="73">
        <f t="shared" si="10"/>
        <v>867.5</v>
      </c>
      <c r="R4" s="2">
        <v>3900000</v>
      </c>
      <c r="S4" s="2"/>
      <c r="T4" s="2"/>
    </row>
    <row r="5" spans="1:35">
      <c r="A5" s="4">
        <f t="shared" si="0"/>
        <v>0</v>
      </c>
      <c r="B5" s="4">
        <f t="shared" si="1"/>
        <v>625</v>
      </c>
      <c r="C5" s="4">
        <f t="shared" si="2"/>
        <v>750</v>
      </c>
      <c r="D5" s="4">
        <f t="shared" si="3"/>
        <v>900</v>
      </c>
      <c r="E5" s="5">
        <f t="shared" si="4"/>
        <v>3950000</v>
      </c>
      <c r="F5" s="4">
        <f t="shared" si="5"/>
        <v>6320</v>
      </c>
      <c r="G5" s="4">
        <f t="shared" si="6"/>
        <v>5267</v>
      </c>
      <c r="H5" s="4">
        <f t="shared" si="7"/>
        <v>4389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900</v>
      </c>
      <c r="P5" s="73">
        <f t="shared" ref="P2:P5" si="11">O5/1.2</f>
        <v>750</v>
      </c>
      <c r="Q5" s="73">
        <f t="shared" si="10"/>
        <v>625</v>
      </c>
      <c r="R5" s="2">
        <v>3950000</v>
      </c>
      <c r="S5" s="2"/>
      <c r="T5" s="2"/>
    </row>
    <row r="6" spans="1:35">
      <c r="A6" s="4">
        <f t="shared" ref="A2:A11" si="12">N6</f>
        <v>0</v>
      </c>
      <c r="B6" s="4">
        <f t="shared" ref="B2:B11" si="13">Q6</f>
        <v>0</v>
      </c>
      <c r="C6" s="4">
        <f t="shared" ref="C2:C11" si="14">B6*1.2</f>
        <v>0</v>
      </c>
      <c r="D6" s="4">
        <f t="shared" ref="D2:D11" si="15">C6*1.2</f>
        <v>0</v>
      </c>
      <c r="E6" s="5">
        <f t="shared" ref="E2:E11" si="16">R6</f>
        <v>0</v>
      </c>
      <c r="F6" s="4" t="e">
        <f t="shared" ref="F2:F11" si="17">ROUND((E6/B6),0)</f>
        <v>#DIV/0!</v>
      </c>
      <c r="G6" s="4" t="e">
        <f t="shared" ref="G2:G11" si="18">ROUND((E6/C6),0)</f>
        <v>#DIV/0!</v>
      </c>
      <c r="H6" s="4" t="e">
        <f t="shared" ref="H2:H11" si="19">ROUND((E6/D6),0)</f>
        <v>#DIV/0!</v>
      </c>
      <c r="I6" s="4">
        <f t="shared" ref="I2:I11" si="20">T6</f>
        <v>0</v>
      </c>
      <c r="J6" s="4">
        <f t="shared" ref="J2:J11" si="21">U6</f>
        <v>0</v>
      </c>
      <c r="K6" s="73"/>
      <c r="L6" s="73"/>
      <c r="M6" s="73"/>
      <c r="N6" s="73"/>
      <c r="O6" s="73">
        <v>0</v>
      </c>
      <c r="P6" s="73">
        <f t="shared" ref="P6:P9" si="22">O6/1.2</f>
        <v>0</v>
      </c>
      <c r="Q6" s="73">
        <f t="shared" ref="Q2:Q11" si="23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3"/>
      <c r="L7" s="73"/>
      <c r="M7" s="73"/>
      <c r="N7" s="73"/>
      <c r="O7" s="73">
        <v>0</v>
      </c>
      <c r="P7" s="73">
        <f t="shared" si="22"/>
        <v>0</v>
      </c>
      <c r="Q7" s="73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3"/>
      <c r="L8" s="73"/>
      <c r="M8" s="73"/>
      <c r="N8" s="73"/>
      <c r="O8" s="73">
        <v>0</v>
      </c>
      <c r="P8" s="73">
        <f t="shared" si="22"/>
        <v>0</v>
      </c>
      <c r="Q8" s="73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3"/>
      <c r="L9" s="73"/>
      <c r="M9" s="73"/>
      <c r="N9" s="73"/>
      <c r="O9" s="73">
        <v>0</v>
      </c>
      <c r="P9" s="73">
        <f t="shared" si="22"/>
        <v>0</v>
      </c>
      <c r="Q9" s="73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23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4">N12</f>
        <v>0</v>
      </c>
      <c r="B12" s="4">
        <f t="shared" ref="B12:B15" si="25">Q12</f>
        <v>0</v>
      </c>
      <c r="C12" s="4">
        <f t="shared" ref="C12:C15" si="26">B12*1.2</f>
        <v>0</v>
      </c>
      <c r="D12" s="4">
        <f t="shared" ref="D12:D15" si="27">C12*1.2</f>
        <v>0</v>
      </c>
      <c r="E12" s="5">
        <f t="shared" ref="E12:E15" si="28">R12</f>
        <v>0</v>
      </c>
      <c r="F12" s="4" t="e">
        <f t="shared" ref="F12:F15" si="29">ROUND((E12/B12),0)</f>
        <v>#DIV/0!</v>
      </c>
      <c r="G12" s="4" t="e">
        <f t="shared" ref="G12:G15" si="30">ROUND((E12/C12),0)</f>
        <v>#DIV/0!</v>
      </c>
      <c r="H12" s="4" t="e">
        <f t="shared" ref="H12:H15" si="31">ROUND((E12/D12),0)</f>
        <v>#DIV/0!</v>
      </c>
      <c r="I12" s="4">
        <f t="shared" ref="I12:I15" si="32">T12</f>
        <v>0</v>
      </c>
      <c r="J12" s="4">
        <f t="shared" ref="J12:J15" si="33">U12</f>
        <v>0</v>
      </c>
      <c r="O12">
        <v>0</v>
      </c>
      <c r="P12">
        <f t="shared" ref="P12" si="34">O12/1.2</f>
        <v>0</v>
      </c>
      <c r="Q12">
        <f t="shared" ref="Q12" si="35">P12/1.2</f>
        <v>0</v>
      </c>
      <c r="R12" s="2">
        <v>0</v>
      </c>
      <c r="S12" s="2"/>
      <c r="V12" s="69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O13">
        <v>0</v>
      </c>
      <c r="P13">
        <f t="shared" ref="P13" si="36">O13/1.2</f>
        <v>0</v>
      </c>
      <c r="Q13">
        <f t="shared" ref="Q13" si="37">P13/1.2</f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O14">
        <v>0</v>
      </c>
      <c r="P14">
        <f t="shared" ref="P14:P15" si="38">O14/1.2</f>
        <v>0</v>
      </c>
      <c r="Q14">
        <f t="shared" ref="Q14:Q15" si="39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>
        <v>0</v>
      </c>
      <c r="P15">
        <f t="shared" si="38"/>
        <v>0</v>
      </c>
      <c r="Q15">
        <f t="shared" si="39"/>
        <v>0</v>
      </c>
      <c r="R15" s="2">
        <v>0</v>
      </c>
      <c r="S15" s="2"/>
    </row>
    <row r="16" spans="1:35">
      <c r="A16" s="4">
        <f t="shared" ref="A16:A19" si="40">N16</f>
        <v>0</v>
      </c>
      <c r="B16" s="4">
        <f t="shared" ref="B16:B19" si="41">Q16</f>
        <v>0</v>
      </c>
      <c r="C16" s="4">
        <f t="shared" ref="C16:C19" si="42">B16*1.2</f>
        <v>0</v>
      </c>
      <c r="D16" s="4">
        <f t="shared" ref="D16:D19" si="43">C16*1.2</f>
        <v>0</v>
      </c>
      <c r="E16" s="5">
        <f t="shared" ref="E16:E19" si="44">R16</f>
        <v>0</v>
      </c>
      <c r="F16" s="4" t="e">
        <f t="shared" ref="F16:F19" si="45">ROUND((E16/B16),0)</f>
        <v>#DIV/0!</v>
      </c>
      <c r="G16" s="4" t="e">
        <f t="shared" ref="G16:G19" si="46">ROUND((E16/C16),0)</f>
        <v>#DIV/0!</v>
      </c>
      <c r="H16" s="4" t="e">
        <f t="shared" ref="H16:H19" si="47">ROUND((E16/D16),0)</f>
        <v>#DIV/0!</v>
      </c>
      <c r="I16" s="4">
        <f t="shared" ref="I16:J19" si="48">T16</f>
        <v>0</v>
      </c>
      <c r="J16" s="4">
        <f t="shared" si="48"/>
        <v>0</v>
      </c>
      <c r="O16">
        <v>0</v>
      </c>
      <c r="P16">
        <f t="shared" ref="P16:P17" si="49">O16/1.2</f>
        <v>0</v>
      </c>
      <c r="Q16">
        <f t="shared" ref="Q16:Q18" si="50">P16/1.2</f>
        <v>0</v>
      </c>
      <c r="R16" s="2">
        <v>0</v>
      </c>
      <c r="S16" s="2"/>
    </row>
    <row r="17" spans="1:19">
      <c r="A17" s="4">
        <f t="shared" si="40"/>
        <v>0</v>
      </c>
      <c r="B17" s="4">
        <f t="shared" si="41"/>
        <v>0</v>
      </c>
      <c r="C17" s="4">
        <f t="shared" si="42"/>
        <v>0</v>
      </c>
      <c r="D17" s="4">
        <f t="shared" si="43"/>
        <v>0</v>
      </c>
      <c r="E17" s="5">
        <f t="shared" si="44"/>
        <v>0</v>
      </c>
      <c r="F17" s="4" t="e">
        <f t="shared" si="45"/>
        <v>#DIV/0!</v>
      </c>
      <c r="G17" s="4" t="e">
        <f t="shared" si="46"/>
        <v>#DIV/0!</v>
      </c>
      <c r="H17" s="4" t="e">
        <f t="shared" si="47"/>
        <v>#DIV/0!</v>
      </c>
      <c r="I17" s="4">
        <f t="shared" si="48"/>
        <v>0</v>
      </c>
      <c r="J17" s="4">
        <f t="shared" si="48"/>
        <v>0</v>
      </c>
      <c r="O17">
        <v>0</v>
      </c>
      <c r="P17">
        <f t="shared" si="49"/>
        <v>0</v>
      </c>
      <c r="Q17">
        <f t="shared" si="50"/>
        <v>0</v>
      </c>
      <c r="R17" s="2">
        <v>0</v>
      </c>
      <c r="S17" s="2"/>
    </row>
    <row r="18" spans="1:19">
      <c r="A18" s="4">
        <f t="shared" si="40"/>
        <v>0</v>
      </c>
      <c r="B18" s="4">
        <f t="shared" si="41"/>
        <v>0</v>
      </c>
      <c r="C18" s="4">
        <f t="shared" si="42"/>
        <v>0</v>
      </c>
      <c r="D18" s="4">
        <f t="shared" si="43"/>
        <v>0</v>
      </c>
      <c r="E18" s="5">
        <f t="shared" si="44"/>
        <v>0</v>
      </c>
      <c r="F18" s="4" t="e">
        <f t="shared" si="45"/>
        <v>#DIV/0!</v>
      </c>
      <c r="G18" s="4" t="e">
        <f t="shared" si="46"/>
        <v>#DIV/0!</v>
      </c>
      <c r="H18" s="4" t="e">
        <f t="shared" si="47"/>
        <v>#DIV/0!</v>
      </c>
      <c r="I18" s="4">
        <f t="shared" si="48"/>
        <v>0</v>
      </c>
      <c r="J18" s="4">
        <f t="shared" si="48"/>
        <v>0</v>
      </c>
      <c r="O18">
        <v>0</v>
      </c>
      <c r="P18">
        <f>O18/1.2</f>
        <v>0</v>
      </c>
      <c r="Q18">
        <f t="shared" si="50"/>
        <v>0</v>
      </c>
      <c r="R18" s="2">
        <v>0</v>
      </c>
      <c r="S18" s="2"/>
    </row>
    <row r="19" spans="1:19">
      <c r="A19" s="4">
        <f t="shared" si="40"/>
        <v>0</v>
      </c>
      <c r="B19" s="4">
        <f t="shared" si="41"/>
        <v>0</v>
      </c>
      <c r="C19" s="4">
        <f t="shared" si="42"/>
        <v>0</v>
      </c>
      <c r="D19" s="4">
        <f t="shared" si="43"/>
        <v>0</v>
      </c>
      <c r="E19" s="5">
        <f t="shared" si="44"/>
        <v>0</v>
      </c>
      <c r="F19" s="4" t="e">
        <f t="shared" si="45"/>
        <v>#DIV/0!</v>
      </c>
      <c r="G19" s="4" t="e">
        <f t="shared" si="46"/>
        <v>#DIV/0!</v>
      </c>
      <c r="H19" s="4" t="e">
        <f t="shared" si="47"/>
        <v>#DIV/0!</v>
      </c>
      <c r="I19" s="4">
        <f t="shared" si="48"/>
        <v>0</v>
      </c>
      <c r="J19" s="4">
        <f t="shared" si="48"/>
        <v>0</v>
      </c>
      <c r="O19" s="73">
        <v>0</v>
      </c>
      <c r="P19" s="73">
        <f>O19/1.2</f>
        <v>0</v>
      </c>
      <c r="Q19" s="73">
        <f t="shared" ref="Q19" si="51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11" zoomScale="70" zoomScaleNormal="70" workbookViewId="0">
      <selection activeCell="D18" sqref="D1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5" zoomScale="70" zoomScaleNormal="70" workbookViewId="0">
      <selection activeCell="I17" sqref="I1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D5" sqref="D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D4:O15"/>
  <sheetViews>
    <sheetView topLeftCell="C1" workbookViewId="0">
      <selection activeCell="O13" sqref="O13"/>
    </sheetView>
  </sheetViews>
  <sheetFormatPr defaultRowHeight="15"/>
  <sheetData>
    <row r="4" spans="4:15">
      <c r="L4" s="73" t="s">
        <v>98</v>
      </c>
      <c r="M4">
        <v>13.5</v>
      </c>
      <c r="N4">
        <v>10.199999999999999</v>
      </c>
      <c r="O4">
        <f>M4*N4</f>
        <v>137.69999999999999</v>
      </c>
    </row>
    <row r="5" spans="4:15">
      <c r="F5" s="73"/>
      <c r="L5" s="73" t="s">
        <v>99</v>
      </c>
      <c r="M5">
        <v>13.1</v>
      </c>
      <c r="N5">
        <v>8.1999999999999993</v>
      </c>
      <c r="O5" s="73">
        <f t="shared" ref="O5:O10" si="0">M5*N5</f>
        <v>107.41999999999999</v>
      </c>
    </row>
    <row r="6" spans="4:15">
      <c r="F6" s="73"/>
      <c r="L6" s="73" t="s">
        <v>100</v>
      </c>
      <c r="M6">
        <v>8.1999999999999993</v>
      </c>
      <c r="N6">
        <v>10.6</v>
      </c>
      <c r="O6" s="73">
        <f t="shared" si="0"/>
        <v>86.919999999999987</v>
      </c>
    </row>
    <row r="7" spans="4:15">
      <c r="F7" s="73"/>
      <c r="L7" s="73" t="s">
        <v>101</v>
      </c>
      <c r="M7">
        <v>2.9</v>
      </c>
      <c r="N7">
        <v>3.9</v>
      </c>
      <c r="O7" s="73">
        <f t="shared" si="0"/>
        <v>11.309999999999999</v>
      </c>
    </row>
    <row r="8" spans="4:15">
      <c r="F8" s="73"/>
      <c r="L8" s="73" t="s">
        <v>102</v>
      </c>
      <c r="M8" s="73">
        <v>4.2</v>
      </c>
      <c r="N8" s="73">
        <v>3.2</v>
      </c>
      <c r="O8" s="73">
        <f t="shared" ref="O8" si="1">M8*N8</f>
        <v>13.440000000000001</v>
      </c>
    </row>
    <row r="9" spans="4:15">
      <c r="F9" s="73"/>
      <c r="L9" s="73" t="s">
        <v>102</v>
      </c>
      <c r="M9">
        <v>4.2</v>
      </c>
      <c r="N9">
        <v>3.2</v>
      </c>
      <c r="O9" s="73">
        <f t="shared" si="0"/>
        <v>13.440000000000001</v>
      </c>
    </row>
    <row r="10" spans="4:15">
      <c r="F10" s="73"/>
      <c r="L10" s="73" t="s">
        <v>105</v>
      </c>
      <c r="M10" s="73">
        <v>6.4</v>
      </c>
      <c r="N10" s="73">
        <v>3.2</v>
      </c>
      <c r="O10" s="73">
        <f t="shared" ref="O10" si="2">M10*N10</f>
        <v>20.480000000000004</v>
      </c>
    </row>
    <row r="11" spans="4:15">
      <c r="F11" s="116"/>
      <c r="L11" s="73" t="s">
        <v>106</v>
      </c>
      <c r="M11">
        <v>3.2</v>
      </c>
      <c r="N11">
        <v>4.2</v>
      </c>
      <c r="O11">
        <f>M11*N11</f>
        <v>13.440000000000001</v>
      </c>
    </row>
    <row r="12" spans="4:15">
      <c r="L12" s="73"/>
      <c r="M12" s="73"/>
      <c r="N12" s="73"/>
      <c r="O12" s="73">
        <f>SUM(O4:O11)</f>
        <v>404.15</v>
      </c>
    </row>
    <row r="13" spans="4:15">
      <c r="D13" s="73"/>
      <c r="E13" s="73"/>
      <c r="F13" s="116"/>
      <c r="J13">
        <v>653</v>
      </c>
    </row>
    <row r="14" spans="4:15">
      <c r="J14">
        <v>81</v>
      </c>
      <c r="L14" s="73"/>
      <c r="M14" s="73"/>
      <c r="N14" s="73"/>
      <c r="O14" s="73"/>
    </row>
    <row r="15" spans="4:15">
      <c r="J15">
        <f>SUM(J13:J14)</f>
        <v>734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2023-12-17T09:18:07Z</dcterms:modified>
</cp:coreProperties>
</file>