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Andheri\Shalini Singh\"/>
    </mc:Choice>
  </mc:AlternateContent>
  <xr:revisionPtr revIDLastSave="0" documentId="13_ncr:1_{B48AF265-5F0C-4A52-B623-7ED525DE093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3" l="1"/>
  <c r="Q9" i="4"/>
  <c r="Q7" i="4"/>
  <c r="G31" i="4" l="1"/>
  <c r="P2" i="4"/>
  <c r="G28" i="4"/>
  <c r="C5" i="25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4" i="4" l="1"/>
  <c r="H29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14" i="23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<sst xmlns="http://schemas.openxmlformats.org/spreadsheetml/2006/main" count="133" uniqueCount="91">
  <si>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</si>
  <si>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</si>
  <si>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</si>
  <si>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</si>
  <si>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</si>
  <si>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</si>
  <si>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</si>
  <si>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</si>
  <si>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</si>
  <si>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</si>
  <si>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</si>
  <si>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</si>
  <si>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</si>
  <si>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</si>
  <si>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</si>
  <si>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</si>
  <si>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</si>
  <si>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</si>
  <si>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</si>
  <si>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</si>
  <si>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</si>
  <si>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</si>
  <si>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</si>
  <si>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</si>
  <si>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</si>
  <si>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</si>
  <si>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</si>
  <si>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</si>
  <si>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</si>
  <si>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</si>
  <si>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</si>
  <si>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</si>
  <si>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</si>
  <si>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</si>
  <si>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</si>
  <si>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</si>
  <si>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</si>
  <si>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</si>
  <si>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</si>
  <si>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</si>
  <si>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</si>
  <si>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</si>
  <si>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</si>
  <si>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</si>
  <si>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</si>
  <si>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</si>
  <si>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</si>
  <si>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</si>
  <si>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</si>
  <si>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</si>
  <si>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</si>
  <si>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</si>
  <si>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</si>
  <si>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</si>
  <si>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</si>
  <si>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</si>
  <si>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</si>
  <si>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</si>
  <si>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</si>
  <si>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</si>
  <si>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</si>
  <si>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</si>
  <si>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</si>
  <si>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</si>
  <si>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</si>
  <si>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</si>
  <si>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</si>
  <si>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</si>
  <si>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</si>
  <si>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</si>
  <si>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</si>
  <si>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</si>
  <si>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</si>
  <si>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</si>
  <si>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</si>
  <si>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</si>
  <si>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</si>
  <si>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</si>
  <si>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</si>
  <si>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</si>
  <si>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</si>
  <si>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</si>
  <si>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</si>
  <si>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</si>
  <si>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</si>
  <si>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</si>
  <si>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IGR-06.06.23</t>
  </si>
  <si>
    <t>IGR-22.05.23</t>
  </si>
  <si>
    <t>IGR-17.04.23</t>
  </si>
  <si>
    <t>IGR-10.10.23</t>
  </si>
  <si>
    <t>IGR-25.09.23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</si>
</sst>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39</xdr:row>
      <xdr:rowOff>29579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D1BA6-66D8-D774-8E8F-C45DF184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7192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668DB-0CBC-1D11-9868-6900E41E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36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42D112-CBB8-296A-039C-97D98A7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6963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259678</xdr:colOff>
      <xdr:row>44</xdr:row>
      <xdr:rowOff>1097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CA685-33AF-1742-E53C-30EA01A8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38078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572D8-6506-732E-FEBC-C8A7816E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20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DC8BD3-7FA2-2073-C4AE-DF0F8CA7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C4056-6BE5-A862-8CBD-D537BD4A4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2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10400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10400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443</v>
      </c>
      <c r="D18" s="26"/>
      <c r="F18" s="19"/>
    </row>
    <row r="19" spans="1:6" x14ac:dyDescent="0.25">
      <c r="A19" s="16" t="s">
        <v>73</v>
      </c>
      <c r="B19" s="6"/>
      <c r="C19" s="32">
        <f>C18*C16</f>
        <v>4607200</v>
      </c>
      <c r="D19" s="33"/>
      <c r="E19" s="70"/>
      <c r="F19" s="34"/>
    </row>
    <row r="20" spans="1:6" x14ac:dyDescent="0.25">
      <c r="A20" s="16" t="s">
        <v>24</v>
      </c>
      <c r="C20" s="35">
        <f>C19*90%</f>
        <v>4146480</v>
      </c>
      <c r="D20" s="32"/>
      <c r="F20" s="19"/>
    </row>
    <row r="21" spans="1:6" x14ac:dyDescent="0.25">
      <c r="A21" s="16" t="s">
        <v>25</v>
      </c>
      <c r="C21" s="35">
        <f>C19*80%</f>
        <v>3685760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1107500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9598.3333333333339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310.09289999999999</v>
      </c>
      <c r="C2" s="4">
        <f t="shared" ref="C2:C16" si="1">B2*1.2</f>
        <v>372.11147999999997</v>
      </c>
      <c r="D2" s="4">
        <f t="shared" ref="D2:D16" si="2">C2*1.2</f>
        <v>446.53377599999993</v>
      </c>
      <c r="E2" s="5">
        <f t="shared" ref="E2:E16" si="3">R2</f>
        <v>3200000</v>
      </c>
      <c r="F2" s="78">
        <f t="shared" ref="F2:F15" si="4">ROUND((E2/B2),0)</f>
        <v>10319</v>
      </c>
      <c r="G2" s="78">
        <f t="shared" ref="G2:G15" si="5">ROUND((E2/C2),0)</f>
        <v>8600</v>
      </c>
      <c r="H2" s="78">
        <f t="shared" ref="H2:H15" si="6">ROUND((E2/D2),0)</f>
        <v>7166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>34.57*10.764</f>
        <v>372.11147999999997</v>
      </c>
      <c r="Q2" s="7">
        <f t="shared" ref="Q2:Q10" si="9">P2/1.2</f>
        <v>310.09289999999999</v>
      </c>
      <c r="R2" s="79">
        <v>3200000</v>
      </c>
      <c r="S2" s="79" t="s">
        <v>86</v>
      </c>
    </row>
    <row r="3" spans="1:19" x14ac:dyDescent="0.25">
      <c r="A3" s="4">
        <v>2</v>
      </c>
      <c r="B3" s="4">
        <f t="shared" si="0"/>
        <v>333</v>
      </c>
      <c r="C3" s="4">
        <f t="shared" si="1"/>
        <v>399.59999999999997</v>
      </c>
      <c r="D3" s="4">
        <f t="shared" si="2"/>
        <v>479.51999999999992</v>
      </c>
      <c r="E3" s="5">
        <f t="shared" si="3"/>
        <v>3425000</v>
      </c>
      <c r="F3" s="80">
        <f t="shared" si="4"/>
        <v>10285</v>
      </c>
      <c r="G3" s="80">
        <f t="shared" si="5"/>
        <v>8571</v>
      </c>
      <c r="H3" s="80">
        <f t="shared" si="6"/>
        <v>7143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ref="P3:P10" si="10">O3/1.2</f>
        <v>0</v>
      </c>
      <c r="Q3" s="81">
        <v>333</v>
      </c>
      <c r="R3" s="82">
        <v>3425000</v>
      </c>
      <c r="S3" s="82" t="s">
        <v>87</v>
      </c>
    </row>
    <row r="4" spans="1:19" x14ac:dyDescent="0.25">
      <c r="A4" s="4">
        <v>3</v>
      </c>
      <c r="B4" s="4">
        <f t="shared" si="0"/>
        <v>305</v>
      </c>
      <c r="C4" s="4">
        <f t="shared" si="1"/>
        <v>366</v>
      </c>
      <c r="D4" s="4">
        <f t="shared" si="2"/>
        <v>439.2</v>
      </c>
      <c r="E4" s="5">
        <f t="shared" si="3"/>
        <v>3125000</v>
      </c>
      <c r="F4" s="80">
        <f t="shared" si="4"/>
        <v>10246</v>
      </c>
      <c r="G4" s="80">
        <f t="shared" si="5"/>
        <v>8538</v>
      </c>
      <c r="H4" s="80">
        <f t="shared" si="6"/>
        <v>7115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10"/>
        <v>0</v>
      </c>
      <c r="Q4" s="81">
        <v>305</v>
      </c>
      <c r="R4" s="82">
        <v>3125000</v>
      </c>
      <c r="S4" s="82" t="s">
        <v>88</v>
      </c>
    </row>
    <row r="5" spans="1:19" x14ac:dyDescent="0.25">
      <c r="A5" s="4">
        <v>4</v>
      </c>
      <c r="B5" s="4">
        <f t="shared" si="0"/>
        <v>290</v>
      </c>
      <c r="C5" s="4">
        <f t="shared" si="1"/>
        <v>348</v>
      </c>
      <c r="D5" s="4">
        <f t="shared" si="2"/>
        <v>417.59999999999997</v>
      </c>
      <c r="E5" s="5">
        <f t="shared" si="3"/>
        <v>3000000</v>
      </c>
      <c r="F5" s="78">
        <f t="shared" si="4"/>
        <v>10345</v>
      </c>
      <c r="G5" s="78">
        <f t="shared" si="5"/>
        <v>8621</v>
      </c>
      <c r="H5" s="78">
        <f t="shared" si="6"/>
        <v>7184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290</v>
      </c>
      <c r="R5" s="79">
        <v>3000000</v>
      </c>
      <c r="S5" s="79" t="s">
        <v>89</v>
      </c>
    </row>
    <row r="6" spans="1:19" x14ac:dyDescent="0.25">
      <c r="A6" s="4">
        <v>5</v>
      </c>
      <c r="B6" s="4">
        <f t="shared" si="0"/>
        <v>441</v>
      </c>
      <c r="C6" s="4">
        <f t="shared" si="1"/>
        <v>529.19999999999993</v>
      </c>
      <c r="D6" s="4">
        <f t="shared" si="2"/>
        <v>635.03999999999985</v>
      </c>
      <c r="E6" s="5">
        <f t="shared" si="3"/>
        <v>4300000</v>
      </c>
      <c r="F6" s="4">
        <f t="shared" si="4"/>
        <v>9751</v>
      </c>
      <c r="G6" s="4">
        <f t="shared" si="5"/>
        <v>8125</v>
      </c>
      <c r="H6" s="4">
        <f t="shared" si="6"/>
        <v>6771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441</v>
      </c>
      <c r="R6" s="2">
        <v>4300000</v>
      </c>
      <c r="S6" s="2" t="s">
        <v>90</v>
      </c>
    </row>
    <row r="7" spans="1:19" x14ac:dyDescent="0.25">
      <c r="A7" s="4">
        <v>6</v>
      </c>
      <c r="B7" s="4">
        <f t="shared" si="0"/>
        <v>583.33333333333337</v>
      </c>
      <c r="C7" s="4">
        <f t="shared" si="1"/>
        <v>700</v>
      </c>
      <c r="D7" s="4">
        <f t="shared" si="2"/>
        <v>840</v>
      </c>
      <c r="E7" s="5">
        <f t="shared" si="3"/>
        <v>6200000</v>
      </c>
      <c r="F7" s="78">
        <f t="shared" si="4"/>
        <v>10629</v>
      </c>
      <c r="G7" s="78">
        <f t="shared" si="5"/>
        <v>8857</v>
      </c>
      <c r="H7" s="78">
        <f t="shared" si="6"/>
        <v>7381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700</v>
      </c>
      <c r="Q7" s="7">
        <f t="shared" si="9"/>
        <v>583.33333333333337</v>
      </c>
      <c r="R7" s="79">
        <v>6200000</v>
      </c>
      <c r="S7" s="2"/>
    </row>
    <row r="8" spans="1:19" x14ac:dyDescent="0.25">
      <c r="A8" s="4">
        <v>7</v>
      </c>
      <c r="B8" s="4">
        <f t="shared" si="0"/>
        <v>525</v>
      </c>
      <c r="C8" s="4">
        <f t="shared" si="1"/>
        <v>630</v>
      </c>
      <c r="D8" s="4">
        <f t="shared" si="2"/>
        <v>756</v>
      </c>
      <c r="E8" s="5">
        <f t="shared" si="3"/>
        <v>4800000</v>
      </c>
      <c r="F8" s="78">
        <f t="shared" si="4"/>
        <v>9143</v>
      </c>
      <c r="G8" s="78">
        <f t="shared" si="5"/>
        <v>7619</v>
      </c>
      <c r="H8" s="78">
        <f t="shared" si="6"/>
        <v>6349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525</v>
      </c>
      <c r="R8" s="79">
        <v>4800000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407</v>
      </c>
    </row>
    <row r="27" spans="1:19" s="10" customFormat="1" x14ac:dyDescent="0.25">
      <c r="F27" s="57" t="s">
        <v>84</v>
      </c>
      <c r="G27" s="57">
        <v>36</v>
      </c>
    </row>
    <row r="28" spans="1:19" s="10" customFormat="1" x14ac:dyDescent="0.25">
      <c r="C28" s="72" t="s">
        <v>74</v>
      </c>
      <c r="D28" s="72"/>
      <c r="F28" s="57" t="s">
        <v>85</v>
      </c>
      <c r="G28" s="57">
        <f>G26+G27</f>
        <v>443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532</v>
      </c>
      <c r="H29" s="10">
        <f>G29/G28</f>
        <v>1.2009029345372459</v>
      </c>
    </row>
    <row r="30" spans="1:19" s="10" customFormat="1" x14ac:dyDescent="0.25">
      <c r="F30" s="57" t="s">
        <v>72</v>
      </c>
      <c r="G30" s="57">
        <v>10500</v>
      </c>
    </row>
    <row r="31" spans="1:19" s="10" customFormat="1" x14ac:dyDescent="0.25">
      <c r="C31" s="75"/>
      <c r="D31" s="75"/>
      <c r="F31" s="75" t="s">
        <v>73</v>
      </c>
      <c r="G31" s="75">
        <f>G28*G30</f>
        <v>4651500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4186350</v>
      </c>
    </row>
    <row r="33" spans="3:7" s="10" customFormat="1" x14ac:dyDescent="0.25">
      <c r="C33" s="75"/>
      <c r="D33" s="75"/>
      <c r="F33" s="75" t="s">
        <v>25</v>
      </c>
      <c r="G33" s="75">
        <f>G31*80%</f>
        <v>3721200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2023-12-21T11:49:03Z</dcterms:modified>
</cp:coreProperties>
</file>