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kshay Narayan Patil\"/>
    </mc:Choice>
  </mc:AlternateContent>
  <xr:revisionPtr revIDLastSave="0" documentId="13_ncr:1_{FCE7F7CB-7950-480C-AAAE-6B76CC7670E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1" i="4" l="1"/>
  <c r="H24" i="4" l="1"/>
  <c r="H22" i="4" l="1"/>
  <c r="I21" i="4"/>
  <c r="I20" i="4"/>
  <c r="I19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<sst xmlns="http://schemas.openxmlformats.org/spreadsheetml/2006/main" count="145" uniqueCount="26">
  <si>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</si>
  <si>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</si>
  <si>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</si>
  <si>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</si>
  <si>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</si>
  <si>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</si>
  <si>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</si>
  <si>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</si>
  <si>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</si>
  <si>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</si>
  <si>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</si>
  <si>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</si>
  <si>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</si>
  <si>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</si>
  <si>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1 car park</t>
  </si>
  <si>
    <t>encl bal</t>
  </si>
  <si>
    <t>bal</t>
  </si>
  <si>
    <t>att terrace</t>
  </si>
  <si>
    <t>f. no. 506, 5th floor, bldg. no. C1, Stella, Crown C1, Pune</t>
  </si>
  <si>
    <t>rate</t>
  </si>
  <si>
    <t>fmv</t>
  </si>
  <si>
    <t>agreement  - 23.03.22</t>
  </si>
  <si>
    <t>av</t>
  </si>
  <si>
    <t>sd</t>
  </si>
  <si>
    <t>rd</t>
  </si>
  <si>
    <t>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</si>
</sst>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134900</xdr:colOff>
      <xdr:row>42</xdr:row>
      <xdr:rowOff>96316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226CE-1E28-4692-9231-480AE80C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07700" cy="7640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28</xdr:col>
      <xdr:colOff>30876</xdr:colOff>
      <xdr:row>46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080AF-2163-4DFF-89D6-0D863EEA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490076" cy="7706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2297</xdr:colOff>
      <xdr:row>40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1BDC0-EA39-4335-A024-CF58C68F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61497" cy="7487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240370</xdr:colOff>
      <xdr:row>39</xdr:row>
      <xdr:rowOff>96227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DF6CC-A190-4B84-A334-60D6BCBE9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89970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211621</xdr:colOff>
      <xdr:row>50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886888-7CD7-4385-935F-44B5828C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842021" cy="8316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525820</xdr:colOff>
      <xdr:row>32</xdr:row>
      <xdr:rowOff>19904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A0287-2237-4985-924D-605C4C7C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937020" cy="6115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7" sqref="F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637</v>
      </c>
      <c r="C2" s="4">
        <f>B2*1.2</f>
        <v>764.4</v>
      </c>
      <c r="D2" s="4">
        <f t="shared" ref="D2:D13" si="2">C2*1.2</f>
        <v>917.28</v>
      </c>
      <c r="E2" s="5">
        <f t="shared" ref="E2:E13" si="3">R2</f>
        <v>4253000</v>
      </c>
      <c r="F2" s="15">
        <f t="shared" ref="F2:F13" si="4">ROUND((E2/B2),0)</f>
        <v>6677</v>
      </c>
      <c r="G2" s="10">
        <f t="shared" ref="G2:G13" si="5">ROUND((E2/C2),0)</f>
        <v>5564</v>
      </c>
      <c r="H2" s="10">
        <f t="shared" ref="H2:H13" si="6">ROUND((E2/D2),0)</f>
        <v>4637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637</v>
      </c>
      <c r="R2" s="2">
        <v>4253000</v>
      </c>
      <c r="S2" s="8"/>
      <c r="T2" s="8"/>
    </row>
    <row r="3" spans="1:20" x14ac:dyDescent="0.25">
      <c r="A3" s="4">
        <f t="shared" si="0"/>
        <v>0</v>
      </c>
      <c r="B3" s="4">
        <f t="shared" si="1"/>
        <v>637</v>
      </c>
      <c r="C3" s="4">
        <f t="shared" ref="C3:C15" si="9">B3*1.2</f>
        <v>764.4</v>
      </c>
      <c r="D3" s="4">
        <f t="shared" si="2"/>
        <v>917.28</v>
      </c>
      <c r="E3" s="5">
        <f t="shared" si="3"/>
        <v>4400000</v>
      </c>
      <c r="F3" s="15">
        <f t="shared" si="4"/>
        <v>6907</v>
      </c>
      <c r="G3" s="10">
        <f t="shared" si="5"/>
        <v>5756</v>
      </c>
      <c r="H3" s="10">
        <f t="shared" si="6"/>
        <v>4797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637</v>
      </c>
      <c r="R3" s="2">
        <v>4400000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570</v>
      </c>
      <c r="C4" s="4">
        <f t="shared" si="9"/>
        <v>684</v>
      </c>
      <c r="D4" s="4">
        <f t="shared" si="2"/>
        <v>820.8</v>
      </c>
      <c r="E4" s="16">
        <f t="shared" si="3"/>
        <v>3500000</v>
      </c>
      <c r="F4" s="10">
        <f t="shared" si="4"/>
        <v>6140</v>
      </c>
      <c r="G4" s="10">
        <f t="shared" si="5"/>
        <v>5117</v>
      </c>
      <c r="H4" s="10">
        <f t="shared" si="6"/>
        <v>4264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570</v>
      </c>
      <c r="R4" s="2">
        <v>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570</v>
      </c>
      <c r="C5" s="4">
        <f t="shared" si="9"/>
        <v>684</v>
      </c>
      <c r="D5" s="4">
        <f t="shared" si="2"/>
        <v>820.8</v>
      </c>
      <c r="E5" s="16">
        <f t="shared" si="3"/>
        <v>3700000</v>
      </c>
      <c r="F5" s="15">
        <f t="shared" si="4"/>
        <v>6491</v>
      </c>
      <c r="G5" s="10">
        <f t="shared" si="5"/>
        <v>5409</v>
      </c>
      <c r="H5" s="10">
        <f t="shared" si="6"/>
        <v>4508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570</v>
      </c>
      <c r="R5" s="2">
        <v>3700000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547</v>
      </c>
      <c r="C6" s="4">
        <f t="shared" si="9"/>
        <v>656.4</v>
      </c>
      <c r="D6" s="4">
        <f t="shared" si="2"/>
        <v>787.68</v>
      </c>
      <c r="E6" s="16">
        <f t="shared" si="3"/>
        <v>4161000</v>
      </c>
      <c r="F6" s="10">
        <f t="shared" si="4"/>
        <v>7607</v>
      </c>
      <c r="G6" s="10">
        <f t="shared" si="5"/>
        <v>6339</v>
      </c>
      <c r="H6" s="10">
        <f t="shared" si="6"/>
        <v>5283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547</v>
      </c>
      <c r="R6" s="2">
        <v>4161000</v>
      </c>
      <c r="S6" s="8"/>
      <c r="T6" s="8"/>
    </row>
    <row r="7" spans="1:20" x14ac:dyDescent="0.25">
      <c r="A7" s="4">
        <f t="shared" si="0"/>
        <v>0</v>
      </c>
      <c r="B7" s="4">
        <f t="shared" si="1"/>
        <v>637</v>
      </c>
      <c r="C7" s="4">
        <f t="shared" si="9"/>
        <v>764.4</v>
      </c>
      <c r="D7" s="4">
        <f t="shared" si="2"/>
        <v>917.28</v>
      </c>
      <c r="E7" s="16">
        <f t="shared" si="3"/>
        <v>5000000</v>
      </c>
      <c r="F7" s="15">
        <f t="shared" si="4"/>
        <v>7849</v>
      </c>
      <c r="G7" s="10">
        <f t="shared" si="5"/>
        <v>6541</v>
      </c>
      <c r="H7" s="10">
        <f t="shared" si="6"/>
        <v>5451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637</v>
      </c>
      <c r="R7" s="2">
        <v>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7" spans="7:24" x14ac:dyDescent="0.25">
      <c r="G17" t="s">
        <v>18</v>
      </c>
    </row>
    <row r="18" spans="7:24" x14ac:dyDescent="0.25">
      <c r="G18" t="s">
        <v>13</v>
      </c>
      <c r="H18">
        <v>512</v>
      </c>
      <c r="I18">
        <f>47.59*10.764</f>
        <v>512.25876000000005</v>
      </c>
      <c r="J18" t="s">
        <v>14</v>
      </c>
    </row>
    <row r="19" spans="7:24" x14ac:dyDescent="0.25">
      <c r="G19" t="s">
        <v>15</v>
      </c>
      <c r="H19">
        <v>59</v>
      </c>
      <c r="I19">
        <f>5.47*10.764</f>
        <v>58.879079999999995</v>
      </c>
    </row>
    <row r="20" spans="7:24" x14ac:dyDescent="0.25">
      <c r="G20" t="s">
        <v>16</v>
      </c>
      <c r="H20">
        <v>26</v>
      </c>
      <c r="I20">
        <f>2.38*10.764</f>
        <v>25.618319999999997</v>
      </c>
    </row>
    <row r="21" spans="7:24" x14ac:dyDescent="0.25">
      <c r="G21" t="s">
        <v>17</v>
      </c>
      <c r="H21">
        <v>40</v>
      </c>
      <c r="I21">
        <f>3.75*10.764</f>
        <v>40.364999999999995</v>
      </c>
    </row>
    <row r="22" spans="7:24" x14ac:dyDescent="0.25">
      <c r="G22" s="6"/>
      <c r="H22" s="6">
        <f>SUM(H18:H21)</f>
        <v>637</v>
      </c>
    </row>
    <row r="23" spans="7:24" x14ac:dyDescent="0.25">
      <c r="G23" t="s">
        <v>19</v>
      </c>
      <c r="H23">
        <v>6300</v>
      </c>
    </row>
    <row r="24" spans="7:24" x14ac:dyDescent="0.25">
      <c r="G24" t="s">
        <v>20</v>
      </c>
      <c r="H24">
        <f>H23*H22</f>
        <v>4013100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22</v>
      </c>
      <c r="I28">
        <v>3440922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23</v>
      </c>
      <c r="I29">
        <v>206600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24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25</v>
      </c>
      <c r="I31">
        <f>SUM(I28:I30)</f>
        <v>3677522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2024-01-12T07:29:15Z</dcterms:modified>
</cp:coreProperties>
</file>