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B" sheetId="42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5"/>
  <c r="G22" i="23" l="1"/>
  <c r="C19"/>
  <c r="H23"/>
  <c r="H22"/>
  <c r="H21"/>
  <c r="C32" l="1"/>
  <c r="G10" i="42" l="1"/>
  <c r="F10"/>
  <c r="B27" i="23" l="1"/>
  <c r="Q10" i="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D2"/>
  <c r="E2" s="1"/>
  <c r="D9" l="1"/>
  <c r="E10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Q12"/>
  <c r="B12" s="1"/>
  <c r="C12" s="1"/>
  <c r="D12" s="1"/>
  <c r="Q13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21" l="1"/>
  <c r="C20"/>
  <c r="C25"/>
  <c r="B20" l="1"/>
  <c r="C29"/>
  <c r="C30" s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<sst xmlns="http://schemas.openxmlformats.org/spreadsheetml/2006/main" count="130" uniqueCount="100">
  <si>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</si>
  <si>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</si>
  <si>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</si>
  <si>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</si>
  <si>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</si>
  <si>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</si>
  <si>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</si>
  <si>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</si>
  <si>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</si>
  <si>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</si>
  <si>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</si>
  <si>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</si>
  <si>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</si>
  <si>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</si>
  <si>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</si>
  <si>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</si>
  <si>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</si>
  <si>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</si>
  <si>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</si>
  <si>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</si>
  <si>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</si>
  <si>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</si>
  <si>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</si>
  <si>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</si>
  <si>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</si>
  <si>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</si>
  <si>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</si>
  <si>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</si>
  <si>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</si>
  <si>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</si>
  <si>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</si>
  <si>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</si>
  <si>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</si>
  <si>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</si>
  <si>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</si>
  <si>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</si>
  <si>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</si>
  <si>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</si>
  <si>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</si>
  <si>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</si>
  <si>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</si>
  <si>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</si>
  <si>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</si>
  <si>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</si>
  <si>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</si>
  <si>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</si>
  <si>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</si>
  <si>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</si>
  <si>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</si>
  <si>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</si>
  <si>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</si>
  <si>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</si>
  <si>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</si>
  <si>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</si>
  <si>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</si>
  <si>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</si>
  <si>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</si>
  <si>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</si>
  <si>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</si>
  <si>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</si>
  <si>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</si>
  <si>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</si>
  <si>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</si>
  <si>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</si>
  <si>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</si>
  <si>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</si>
  <si>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</si>
  <si>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</si>
  <si>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</si>
  <si>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</si>
  <si>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</si>
  <si>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</si>
  <si>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</si>
  <si>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</si>
  <si>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</si>
  <si>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</si>
  <si>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</si>
  <si>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</si>
  <si>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</si>
  <si>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</si>
  <si>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</si>
  <si>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</si>
  <si>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</si>
  <si>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</si>
  <si>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</si>
  <si>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</si>
  <si>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</si>
  <si>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</si>
  <si>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</si>
  <si>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</si>
  <si>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</si>
  <si>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</si>
  <si>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</si>
  <si>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</si>
  <si>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</si>
  <si>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</si>
  <si>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</si>
  <si>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</si>
  <si>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</si>
  <si>
    <t>Parking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</si>
</sst>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64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2</xdr:row>
      <xdr:rowOff>46265</xdr:rowOff>
    </xdr:from>
    <xdr:to>
      <xdr:col>9</xdr:col>
      <xdr:colOff>312964</xdr:colOff>
      <xdr:row>21</xdr:row>
      <xdr:rowOff>31297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314" y="42726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161925</xdr:rowOff>
    </xdr:from>
    <xdr:to>
      <xdr:col>9</xdr:col>
      <xdr:colOff>552450</xdr:colOff>
      <xdr:row>37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3400425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v>25600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934</v>
      </c>
      <c r="D16" s="75"/>
      <c r="E16" s="61">
        <f>E10*C16</f>
        <v>2221052</v>
      </c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/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10" zoomScale="115" zoomScaleNormal="115" workbookViewId="0">
      <selection activeCell="G23" sqref="G2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3500</v>
      </c>
      <c r="D16" s="21"/>
      <c r="E16" s="61"/>
      <c r="F16" s="78"/>
      <c r="G16" s="78"/>
    </row>
    <row r="17" spans="1:8">
      <c r="B17" s="24"/>
      <c r="C17" s="25"/>
      <c r="D17" s="25"/>
      <c r="F17" s="78"/>
      <c r="G17" s="78"/>
    </row>
    <row r="18" spans="1:8" ht="16.5">
      <c r="A18" s="28" t="s">
        <v>98</v>
      </c>
      <c r="B18" s="7"/>
      <c r="C18" s="76">
        <v>934</v>
      </c>
      <c r="D18" s="76"/>
      <c r="E18" s="77"/>
      <c r="F18" s="78"/>
      <c r="G18" s="78" t="s">
        <v>99</v>
      </c>
      <c r="H18">
        <v>200000</v>
      </c>
    </row>
    <row r="19" spans="1:8">
      <c r="A19" s="15"/>
      <c r="B19" s="6"/>
      <c r="C19" s="30">
        <f>C18*C16</f>
        <v>3269000</v>
      </c>
      <c r="D19" s="78" t="s">
        <v>68</v>
      </c>
      <c r="E19" s="30"/>
      <c r="F19" s="78"/>
      <c r="G19" s="78"/>
    </row>
    <row r="20" spans="1:8">
      <c r="A20" s="15"/>
      <c r="B20" s="61">
        <f>C20*90</f>
        <v>279499500</v>
      </c>
      <c r="C20" s="31">
        <f>C19*95%</f>
        <v>3105550</v>
      </c>
      <c r="D20" s="78" t="s">
        <v>24</v>
      </c>
      <c r="E20" s="31"/>
      <c r="F20" s="78"/>
      <c r="G20" s="78"/>
    </row>
    <row r="21" spans="1:8">
      <c r="A21" s="15"/>
      <c r="C21" s="31">
        <f>C19*80%</f>
        <v>2615200</v>
      </c>
      <c r="D21" s="78" t="s">
        <v>25</v>
      </c>
      <c r="E21" s="31"/>
      <c r="F21" s="78"/>
      <c r="G21" s="78">
        <v>3269000</v>
      </c>
      <c r="H21">
        <f>G21+H18</f>
        <v>3469000</v>
      </c>
    </row>
    <row r="22" spans="1:8">
      <c r="A22" s="15"/>
      <c r="F22" s="78"/>
      <c r="G22" s="78">
        <f>H22*90%</f>
        <v>2965995</v>
      </c>
      <c r="H22">
        <f>H21*95%</f>
        <v>3295550</v>
      </c>
    </row>
    <row r="23" spans="1:8">
      <c r="A23" s="32" t="s">
        <v>26</v>
      </c>
      <c r="B23" s="33"/>
      <c r="C23" s="34">
        <f>C4*C18</f>
        <v>1868000</v>
      </c>
      <c r="D23" s="34">
        <f>D4*D18</f>
        <v>0</v>
      </c>
      <c r="H23">
        <f>H21*80%</f>
        <v>2775200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6810.416666666667</v>
      </c>
      <c r="D25" s="31"/>
    </row>
    <row r="26" spans="1:8">
      <c r="C26" s="31"/>
      <c r="D26" s="31"/>
    </row>
    <row r="27" spans="1:8">
      <c r="A27" s="75">
        <v>86.79</v>
      </c>
      <c r="B27" s="118">
        <f>A27*10.764</f>
        <v>934.20756000000006</v>
      </c>
      <c r="C27" s="31"/>
      <c r="D27" s="31"/>
    </row>
    <row r="28" spans="1:8">
      <c r="C28"/>
      <c r="D28"/>
    </row>
    <row r="29" spans="1:8">
      <c r="C29" s="119">
        <f>C20+200000</f>
        <v>3305550</v>
      </c>
      <c r="D29"/>
    </row>
    <row r="30" spans="1:8">
      <c r="C30" s="119">
        <f>C29*0.9</f>
        <v>2974995</v>
      </c>
      <c r="D30"/>
    </row>
    <row r="31" spans="1:8">
      <c r="C31"/>
      <c r="D31"/>
    </row>
    <row r="32" spans="1:8">
      <c r="C32" s="119">
        <f>C19+200000</f>
        <v>3469000</v>
      </c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workbookViewId="0">
      <selection activeCell="S11" sqref="S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608.33333333333337</v>
      </c>
      <c r="C12" s="4">
        <f t="shared" si="2"/>
        <v>730</v>
      </c>
      <c r="D12" s="4">
        <f t="shared" si="3"/>
        <v>876</v>
      </c>
      <c r="E12" s="5">
        <f t="shared" si="4"/>
        <v>2550000</v>
      </c>
      <c r="F12" s="4">
        <f t="shared" si="5"/>
        <v>4192</v>
      </c>
      <c r="G12" s="4">
        <f t="shared" si="6"/>
        <v>3493</v>
      </c>
      <c r="H12" s="4">
        <f t="shared" si="7"/>
        <v>2911</v>
      </c>
      <c r="I12" s="4">
        <f t="shared" si="8"/>
        <v>0</v>
      </c>
      <c r="J12" s="4">
        <f t="shared" si="9"/>
        <v>0</v>
      </c>
      <c r="O12">
        <v>0</v>
      </c>
      <c r="P12">
        <v>730</v>
      </c>
      <c r="Q12">
        <f t="shared" ref="Q12" si="13">P12/1.2</f>
        <v>608.33333333333337</v>
      </c>
      <c r="R12" s="2">
        <v>2550000</v>
      </c>
      <c r="S12" s="2"/>
      <c r="V12" s="71"/>
    </row>
    <row r="13" spans="1:35">
      <c r="A13" s="4">
        <f t="shared" si="0"/>
        <v>0</v>
      </c>
      <c r="B13" s="4">
        <f t="shared" si="1"/>
        <v>666.66666666666674</v>
      </c>
      <c r="C13" s="4">
        <f t="shared" si="2"/>
        <v>800.00000000000011</v>
      </c>
      <c r="D13" s="4">
        <f t="shared" si="3"/>
        <v>960.00000000000011</v>
      </c>
      <c r="E13" s="5">
        <f t="shared" si="4"/>
        <v>2390000</v>
      </c>
      <c r="F13" s="4">
        <f t="shared" si="5"/>
        <v>3585</v>
      </c>
      <c r="G13" s="4">
        <f t="shared" si="6"/>
        <v>2988</v>
      </c>
      <c r="H13" s="4">
        <f t="shared" si="7"/>
        <v>2490</v>
      </c>
      <c r="I13" s="4">
        <f t="shared" si="8"/>
        <v>0</v>
      </c>
      <c r="J13" s="4">
        <f t="shared" si="9"/>
        <v>0</v>
      </c>
      <c r="O13">
        <v>0</v>
      </c>
      <c r="P13">
        <v>800</v>
      </c>
      <c r="Q13">
        <f t="shared" ref="Q13" si="14">P13/1.2</f>
        <v>666.66666666666674</v>
      </c>
      <c r="R13" s="2">
        <v>2390000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5">O14/1.2</f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5"/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I30" sqref="I3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F7:G11"/>
  <sheetViews>
    <sheetView workbookViewId="0">
      <selection activeCell="K21" sqref="K21"/>
    </sheetView>
  </sheetViews>
  <sheetFormatPr defaultRowHeight="15"/>
  <sheetData>
    <row r="7" spans="6:7">
      <c r="F7">
        <v>1129</v>
      </c>
      <c r="G7" s="75"/>
    </row>
    <row r="8" spans="6:7">
      <c r="F8">
        <v>156</v>
      </c>
      <c r="G8" s="75"/>
    </row>
    <row r="9" spans="6:7">
      <c r="F9">
        <v>154</v>
      </c>
      <c r="G9" s="75"/>
    </row>
    <row r="10" spans="6:7">
      <c r="F10">
        <f>F7-F8-F9</f>
        <v>819</v>
      </c>
      <c r="G10" s="75">
        <f>F10*1.2</f>
        <v>982.8</v>
      </c>
    </row>
    <row r="11" spans="6:7">
      <c r="G11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2023-12-16T12:07:20Z</dcterms:modified>
</cp:coreProperties>
</file>