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A997AC4-82C0-48EC-A392-449AF73A835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B19" i="1"/>
  <c r="H5" i="1"/>
  <c r="F13" i="1"/>
  <c r="J46" i="1"/>
  <c r="L46" i="1" s="1"/>
  <c r="F50" i="1"/>
  <c r="F49" i="1"/>
  <c r="F48" i="1"/>
  <c r="F47" i="1"/>
  <c r="D46" i="1"/>
  <c r="E46" i="1" s="1"/>
  <c r="G46" i="1" s="1"/>
  <c r="J32" i="1"/>
  <c r="J26" i="1" l="1"/>
  <c r="J31" i="1" l="1"/>
  <c r="J4" i="1"/>
  <c r="J30" i="1"/>
  <c r="J29" i="1" l="1"/>
  <c r="J28" i="1"/>
  <c r="J27" i="1"/>
  <c r="G38" i="1"/>
  <c r="H38" i="1" s="1"/>
  <c r="G37" i="1"/>
  <c r="H37" i="1" s="1"/>
  <c r="D38" i="1"/>
  <c r="D37" i="1"/>
  <c r="G36" i="1"/>
  <c r="G35" i="1"/>
  <c r="G34" i="1"/>
  <c r="I34" i="1" s="1"/>
  <c r="J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20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<sst xmlns="http://schemas.openxmlformats.org/spreadsheetml/2006/main" count="29" uniqueCount="27">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</sst>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135326</xdr:colOff>
      <xdr:row>42</xdr:row>
      <xdr:rowOff>67801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6EE515-AA2F-47C0-A188-F82138D68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56126" cy="8068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E3736-D512-42DA-9F87-FA1BE7B43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297188</xdr:colOff>
      <xdr:row>41</xdr:row>
      <xdr:rowOff>153511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E443EC-D54D-4F2E-8028-739C8E463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08388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F22" sqref="F22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16000</v>
      </c>
      <c r="C3" s="33"/>
      <c r="D3" s="30"/>
      <c r="E3" s="10"/>
      <c r="F3" s="5">
        <v>1998</v>
      </c>
      <c r="G3" s="7">
        <v>2023</v>
      </c>
      <c r="H3" s="8">
        <f>G3-F3</f>
        <v>25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2500</v>
      </c>
      <c r="C4" s="33"/>
      <c r="D4" s="30"/>
      <c r="E4" s="10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13500</v>
      </c>
      <c r="C5" s="33"/>
      <c r="D5" s="30"/>
      <c r="E5" s="16"/>
      <c r="F5" s="16"/>
      <c r="G5" s="19">
        <v>431</v>
      </c>
      <c r="H5" s="22">
        <f>40*10.764</f>
        <v>430.55999999999995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2500</v>
      </c>
      <c r="C6" s="33"/>
      <c r="D6" s="30"/>
      <c r="E6" s="52"/>
      <c r="F6" s="52"/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25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35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37.5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0.375</v>
      </c>
      <c r="C11" s="34"/>
      <c r="D11" s="43"/>
      <c r="E11" s="25"/>
      <c r="F11" s="10" t="s">
        <v>26</v>
      </c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937.5</v>
      </c>
      <c r="C12" s="33"/>
      <c r="D12" s="44"/>
      <c r="E12" s="1"/>
      <c r="F12" s="10">
        <v>348</v>
      </c>
      <c r="G12" s="20"/>
      <c r="H12" s="21"/>
      <c r="I12" s="13"/>
      <c r="J12" s="15"/>
      <c r="K12" s="12"/>
      <c r="L12" s="12"/>
      <c r="M12" s="11"/>
      <c r="N12" s="8"/>
    </row>
    <row r="13" spans="1:15" ht="16.5" x14ac:dyDescent="0.3">
      <c r="A13" s="27" t="s">
        <v>9</v>
      </c>
      <c r="B13" s="33">
        <f>B6-B12</f>
        <v>1562.5</v>
      </c>
      <c r="C13" s="33"/>
      <c r="D13" s="44"/>
      <c r="E13" s="1"/>
      <c r="F13" s="10">
        <f>F12*1.2</f>
        <v>417.59999999999997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13500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15062.5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27"/>
      <c r="B16" s="33">
        <v>15063</v>
      </c>
      <c r="C16" s="33"/>
      <c r="D16" s="30"/>
      <c r="E16" s="10"/>
      <c r="F16" s="12"/>
      <c r="G16" s="23"/>
      <c r="H16" s="21"/>
      <c r="I16" s="12"/>
      <c r="J16" s="12"/>
      <c r="K16" s="12"/>
      <c r="L16" s="12"/>
      <c r="M16" s="11"/>
      <c r="N16" s="8"/>
    </row>
    <row r="17" spans="1:15" ht="16.5" x14ac:dyDescent="0.3">
      <c r="A17" s="46" t="s">
        <v>23</v>
      </c>
      <c r="B17" s="45">
        <v>431</v>
      </c>
      <c r="C17" s="45"/>
      <c r="D17" s="46"/>
      <c r="E17" s="10"/>
      <c r="F17" s="21"/>
      <c r="G17" s="24"/>
      <c r="H17" s="20"/>
      <c r="I17" s="10"/>
      <c r="N17" s="55"/>
    </row>
    <row r="18" spans="1:15" ht="16.5" x14ac:dyDescent="0.3">
      <c r="A18" s="46" t="s">
        <v>11</v>
      </c>
      <c r="B18" s="47">
        <f>B17*B16</f>
        <v>6492153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12</v>
      </c>
      <c r="B19" s="47">
        <f>431*B4</f>
        <v>1077500</v>
      </c>
      <c r="C19" s="47"/>
      <c r="D19" s="48"/>
      <c r="E19" s="10"/>
      <c r="F19" s="10"/>
      <c r="G19" s="10"/>
    </row>
    <row r="20" spans="1:15" ht="16.5" x14ac:dyDescent="0.3">
      <c r="A20" s="45" t="s">
        <v>16</v>
      </c>
      <c r="B20" s="49">
        <f>B18*0.025/12</f>
        <v>13525.31875</v>
      </c>
      <c r="C20" s="47"/>
      <c r="D20" s="47"/>
      <c r="E20" s="10"/>
    </row>
    <row r="21" spans="1:15" x14ac:dyDescent="0.25">
      <c r="B21" s="18"/>
      <c r="C21" s="18"/>
    </row>
    <row r="22" spans="1:15" x14ac:dyDescent="0.25">
      <c r="B22" s="18"/>
      <c r="C22" s="18"/>
    </row>
    <row r="24" spans="1:15" x14ac:dyDescent="0.25">
      <c r="D24" t="s">
        <v>14</v>
      </c>
    </row>
    <row r="25" spans="1:15" x14ac:dyDescent="0.25">
      <c r="B25" s="50" t="s">
        <v>20</v>
      </c>
      <c r="C25" s="50" t="s">
        <v>15</v>
      </c>
      <c r="D25" s="51" t="s">
        <v>21</v>
      </c>
      <c r="E25" s="51"/>
      <c r="F25" s="51" t="s">
        <v>11</v>
      </c>
      <c r="G25" s="51" t="s">
        <v>17</v>
      </c>
      <c r="H25" s="51" t="s">
        <v>18</v>
      </c>
      <c r="I25" s="51" t="s">
        <v>19</v>
      </c>
      <c r="J25" s="51"/>
    </row>
    <row r="26" spans="1:15" ht="17.25" x14ac:dyDescent="0.3">
      <c r="B26" s="50"/>
      <c r="C26" s="51"/>
      <c r="D26" s="51"/>
      <c r="E26" s="51"/>
      <c r="F26" s="51"/>
      <c r="G26" s="16" t="e">
        <f t="shared" ref="G26:G32" si="0">F26/C26</f>
        <v>#DIV/0!</v>
      </c>
      <c r="H26" s="16" t="e">
        <f>F26/D26</f>
        <v>#DIV/0!</v>
      </c>
      <c r="I26" s="16" t="e">
        <f t="shared" ref="I26:I32" si="1">F26/B26</f>
        <v>#DIV/0!</v>
      </c>
      <c r="J26" s="51" t="e">
        <f>B26/C26</f>
        <v>#DIV/0!</v>
      </c>
      <c r="K26" s="26"/>
    </row>
    <row r="27" spans="1:15" ht="17.25" x14ac:dyDescent="0.3">
      <c r="B27" s="50"/>
      <c r="C27" s="51"/>
      <c r="D27" s="51"/>
      <c r="E27" s="51"/>
      <c r="F27" s="51"/>
      <c r="G27" s="16" t="e">
        <f t="shared" si="0"/>
        <v>#DIV/0!</v>
      </c>
      <c r="H27" s="16" t="e">
        <f>F27/D27</f>
        <v>#DIV/0!</v>
      </c>
      <c r="I27" s="16" t="e">
        <f t="shared" si="1"/>
        <v>#DIV/0!</v>
      </c>
      <c r="J27" s="51" t="e">
        <f t="shared" ref="J27:J32" si="2">D27/C27</f>
        <v>#DIV/0!</v>
      </c>
      <c r="K27" s="26"/>
    </row>
    <row r="28" spans="1:15" x14ac:dyDescent="0.25">
      <c r="B28" s="50"/>
      <c r="C28" s="51"/>
      <c r="D28" s="51"/>
      <c r="E28" s="51"/>
      <c r="F28" s="51"/>
      <c r="G28" s="16" t="e">
        <f t="shared" si="0"/>
        <v>#DIV/0!</v>
      </c>
      <c r="H28" s="16" t="e">
        <f t="shared" ref="H28:H32" si="3">F28/D28</f>
        <v>#DIV/0!</v>
      </c>
      <c r="I28" s="16" t="e">
        <f t="shared" si="1"/>
        <v>#DIV/0!</v>
      </c>
      <c r="J28" s="51" t="e">
        <f t="shared" si="2"/>
        <v>#DIV/0!</v>
      </c>
    </row>
    <row r="29" spans="1:15" x14ac:dyDescent="0.25">
      <c r="B29" s="50"/>
      <c r="C29" s="51"/>
      <c r="D29" s="51"/>
      <c r="E29" s="51"/>
      <c r="F29" s="51"/>
      <c r="G29" s="16" t="e">
        <f t="shared" si="0"/>
        <v>#DIV/0!</v>
      </c>
      <c r="H29" s="16" t="e">
        <f t="shared" si="3"/>
        <v>#DIV/0!</v>
      </c>
      <c r="I29" s="16" t="e">
        <f t="shared" si="1"/>
        <v>#DIV/0!</v>
      </c>
      <c r="J29" s="51" t="e">
        <f t="shared" si="2"/>
        <v>#DIV/0!</v>
      </c>
    </row>
    <row r="30" spans="1:15" x14ac:dyDescent="0.25">
      <c r="B30" s="50"/>
      <c r="C30" s="51"/>
      <c r="D30" s="51"/>
      <c r="E30" s="51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1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50"/>
      <c r="C32" s="50"/>
      <c r="D32" s="51"/>
      <c r="E32" s="51"/>
      <c r="F32" s="16"/>
      <c r="G32" s="16" t="e">
        <f t="shared" si="0"/>
        <v>#DIV/0!</v>
      </c>
      <c r="H32" s="16" t="e">
        <f t="shared" si="3"/>
        <v>#DIV/0!</v>
      </c>
      <c r="I32" s="16" t="e">
        <f t="shared" si="1"/>
        <v>#DIV/0!</v>
      </c>
      <c r="J32" s="51" t="e">
        <f t="shared" si="2"/>
        <v>#DIV/0!</v>
      </c>
    </row>
    <row r="33" spans="1:12" x14ac:dyDescent="0.25">
      <c r="B33" s="13" t="s">
        <v>22</v>
      </c>
    </row>
    <row r="34" spans="1:12" x14ac:dyDescent="0.25">
      <c r="B34" s="50"/>
      <c r="C34" s="50"/>
      <c r="D34" s="51" t="e">
        <f>C34/B34</f>
        <v>#DIV/0!</v>
      </c>
      <c r="E34" s="51">
        <v>814600</v>
      </c>
      <c r="F34" s="51">
        <v>30000</v>
      </c>
      <c r="G34" s="16">
        <f>F34+E34+C34</f>
        <v>844600</v>
      </c>
      <c r="H34" s="51" t="e">
        <f>G34/B34</f>
        <v>#DIV/0!</v>
      </c>
      <c r="I34" s="16" t="e">
        <f>G34/A34</f>
        <v>#DIV/0!</v>
      </c>
    </row>
    <row r="35" spans="1:12" x14ac:dyDescent="0.25">
      <c r="B35" s="50"/>
      <c r="C35" s="50"/>
      <c r="D35" s="51" t="e">
        <f>C35/B35</f>
        <v>#DIV/0!</v>
      </c>
      <c r="E35" s="51">
        <v>720000</v>
      </c>
      <c r="F35" s="51">
        <v>30000</v>
      </c>
      <c r="G35" s="16">
        <f>F35+E35+C35</f>
        <v>750000</v>
      </c>
      <c r="H35" s="51" t="e">
        <f>G35/B35</f>
        <v>#DIV/0!</v>
      </c>
      <c r="I35" s="16"/>
    </row>
    <row r="36" spans="1:12" x14ac:dyDescent="0.25">
      <c r="B36" s="50"/>
      <c r="C36" s="50"/>
      <c r="D36" s="51" t="e">
        <f>C36/B36</f>
        <v>#DIV/0!</v>
      </c>
      <c r="E36" s="51">
        <v>245000</v>
      </c>
      <c r="F36" s="51">
        <v>30000</v>
      </c>
      <c r="G36" s="16">
        <f>F36+E36+C36</f>
        <v>275000</v>
      </c>
      <c r="H36" s="51" t="e">
        <f>G36/B36</f>
        <v>#DIV/0!</v>
      </c>
      <c r="I36" s="51"/>
    </row>
    <row r="37" spans="1:12" ht="15.75" x14ac:dyDescent="0.25">
      <c r="A37" s="11"/>
      <c r="B37" s="50"/>
      <c r="C37" s="50"/>
      <c r="D37" s="51" t="e">
        <f>C37/B37</f>
        <v>#DIV/0!</v>
      </c>
      <c r="E37" s="51">
        <v>392000</v>
      </c>
      <c r="F37" s="51">
        <v>30000</v>
      </c>
      <c r="G37" s="16">
        <f>F37+E37+C37</f>
        <v>422000</v>
      </c>
      <c r="H37" s="51" t="e">
        <f>G37/B37</f>
        <v>#DIV/0!</v>
      </c>
      <c r="I37" s="51"/>
    </row>
    <row r="38" spans="1:12" ht="15.75" x14ac:dyDescent="0.25">
      <c r="A38" s="11"/>
      <c r="B38" s="50"/>
      <c r="C38" s="50"/>
      <c r="D38" s="51" t="e">
        <f>C38/B38</f>
        <v>#DIV/0!</v>
      </c>
      <c r="E38" s="51">
        <v>210000</v>
      </c>
      <c r="F38" s="51">
        <v>30000</v>
      </c>
      <c r="G38" s="16">
        <f>F38+E38+C38</f>
        <v>240000</v>
      </c>
      <c r="H38" s="51" t="e">
        <f>G38/B38</f>
        <v>#DIV/0!</v>
      </c>
      <c r="I38" s="51"/>
    </row>
    <row r="39" spans="1:12" ht="15.75" x14ac:dyDescent="0.25">
      <c r="A39" s="11"/>
    </row>
    <row r="40" spans="1:12" ht="15.75" x14ac:dyDescent="0.25">
      <c r="A40" s="11"/>
    </row>
    <row r="41" spans="1:12" ht="15.75" x14ac:dyDescent="0.25">
      <c r="A41" s="11"/>
    </row>
    <row r="42" spans="1:12" ht="15.75" x14ac:dyDescent="0.25">
      <c r="A42" s="11"/>
    </row>
    <row r="43" spans="1:12" ht="15.75" x14ac:dyDescent="0.25">
      <c r="A43" s="11"/>
    </row>
    <row r="46" spans="1:12" x14ac:dyDescent="0.25">
      <c r="D46">
        <f>42.44*10.764</f>
        <v>456.82415999999995</v>
      </c>
      <c r="E46">
        <f>D46/1.1</f>
        <v>415.29469090909083</v>
      </c>
      <c r="F46">
        <v>22000</v>
      </c>
      <c r="G46">
        <f>F46*E46</f>
        <v>9136483.1999999974</v>
      </c>
      <c r="H46">
        <v>415</v>
      </c>
      <c r="I46">
        <v>21500</v>
      </c>
      <c r="J46">
        <f>I46*H46</f>
        <v>8922500</v>
      </c>
      <c r="K46">
        <v>700000</v>
      </c>
      <c r="L46">
        <f>K46+J46</f>
        <v>9622500</v>
      </c>
    </row>
    <row r="47" spans="1:12" x14ac:dyDescent="0.25">
      <c r="E47">
        <v>400</v>
      </c>
      <c r="F47">
        <f>G47/E47</f>
        <v>22500</v>
      </c>
      <c r="G47">
        <v>9000000</v>
      </c>
    </row>
    <row r="48" spans="1:12" x14ac:dyDescent="0.25">
      <c r="E48">
        <v>415</v>
      </c>
      <c r="F48">
        <f>G48/E48</f>
        <v>22069.879518072288</v>
      </c>
      <c r="G48">
        <v>9159000</v>
      </c>
    </row>
    <row r="49" spans="4:7" x14ac:dyDescent="0.25">
      <c r="E49">
        <v>411</v>
      </c>
      <c r="F49">
        <f>G49/E49</f>
        <v>21654.501216545013</v>
      </c>
      <c r="G49">
        <v>8900000</v>
      </c>
    </row>
    <row r="50" spans="4:7" x14ac:dyDescent="0.25">
      <c r="E50">
        <v>365</v>
      </c>
      <c r="F50">
        <f>G50/E50</f>
        <v>21095.890410958906</v>
      </c>
      <c r="G50">
        <v>7700000</v>
      </c>
    </row>
    <row r="63" spans="4:7" x14ac:dyDescent="0.25">
      <c r="D63" s="10"/>
      <c r="E63" s="10"/>
      <c r="F63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2023-12-19T08:13:09Z</dcterms:modified>
</cp:coreProperties>
</file>