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Andheri\Pravin Palan Nandu\"/>
    </mc:Choice>
  </mc:AlternateContent>
  <xr:revisionPtr revIDLastSave="0" documentId="13_ncr:1_{AD558576-111D-4022-B742-C169EDB22D5A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3" l="1"/>
  <c r="G31" i="4"/>
  <c r="P9" i="4"/>
  <c r="Q8" i="4"/>
  <c r="P8" i="4"/>
  <c r="I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B8" i="4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14" i="23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<sst xmlns="http://schemas.openxmlformats.org/spreadsheetml/2006/main" count="129" uniqueCount="87">
  <si>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</si>
  <si>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</si>
  <si>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</si>
  <si>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</si>
  <si>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</si>
  <si>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</si>
  <si>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</si>
  <si>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</si>
  <si>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</si>
  <si>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</si>
  <si>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</si>
  <si>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</si>
  <si>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</si>
  <si>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</si>
  <si>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</si>
  <si>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</si>
  <si>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</si>
  <si>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</si>
  <si>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</si>
  <si>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</si>
  <si>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</si>
  <si>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</si>
  <si>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</si>
  <si>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</si>
  <si>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</si>
  <si>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</si>
  <si>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</si>
  <si>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</si>
  <si>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</si>
  <si>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</si>
  <si>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</si>
  <si>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</si>
  <si>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</si>
  <si>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</si>
  <si>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</si>
  <si>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</si>
  <si>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</si>
  <si>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</si>
  <si>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</si>
  <si>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</si>
  <si>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</si>
  <si>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</si>
  <si>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</si>
  <si>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</si>
  <si>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</si>
  <si>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</si>
  <si>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</si>
  <si>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</si>
  <si>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</si>
  <si>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</si>
  <si>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</si>
  <si>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</si>
  <si>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</si>
  <si>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</si>
  <si>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</si>
  <si>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</si>
  <si>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</si>
  <si>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</si>
  <si>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</si>
  <si>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</si>
  <si>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</si>
  <si>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</si>
  <si>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</si>
  <si>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</si>
  <si>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</si>
  <si>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</si>
  <si>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</si>
  <si>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</si>
  <si>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</si>
  <si>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</si>
  <si>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</si>
  <si>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</si>
  <si>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</si>
  <si>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</si>
  <si>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</si>
  <si>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</si>
  <si>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</si>
  <si>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</si>
  <si>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</si>
  <si>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</si>
  <si>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</si>
  <si>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</si>
  <si>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</si>
  <si>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29.12.2021</t>
  </si>
  <si>
    <t>ACA</t>
  </si>
  <si>
    <t>IGR-02.01.23</t>
  </si>
  <si>
    <t>IGR-27.04.23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</si>
</sst>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46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AE67E-1179-E9EE-B576-DE5713A5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C2A94-594E-9093-6E96-A90E7D860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135751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B5A61-DE4C-87F7-944E-FCFF232BE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4551" cy="8287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106747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65E72C-D690-88DD-35DD-26CA4742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27547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45A80-CF83-14F0-CB13-F6FC01DF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5563A-8EA1-4AEF-359F-886895EA0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8345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38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832AD-2EC4-C192-61FE-6D22D21F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74210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36</xdr:row>
      <xdr:rowOff>134326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DCAA4-5F77-01C0-F526-7A441DD52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99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23" sqref="D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29000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26300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26300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29000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638</v>
      </c>
      <c r="D18" s="26"/>
      <c r="F18" s="19"/>
    </row>
    <row r="19" spans="1:6" x14ac:dyDescent="0.25">
      <c r="A19" s="16" t="s">
        <v>73</v>
      </c>
      <c r="B19" s="6"/>
      <c r="C19" s="32">
        <f>C18*C16</f>
        <v>18502000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16651800</v>
      </c>
      <c r="D20" s="32"/>
      <c r="F20" s="19"/>
    </row>
    <row r="21" spans="1:6" x14ac:dyDescent="0.25">
      <c r="A21" s="16" t="s">
        <v>25</v>
      </c>
      <c r="C21" s="35">
        <f>C19*80%</f>
        <v>14801600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1722600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38545.833333333336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769</v>
      </c>
      <c r="C2" s="4">
        <f t="shared" ref="C2:C16" si="1">B2*1.2</f>
        <v>922.8</v>
      </c>
      <c r="D2" s="4">
        <f t="shared" ref="D2:D16" si="2">C2*1.2</f>
        <v>1107.3599999999999</v>
      </c>
      <c r="E2" s="5">
        <f t="shared" ref="E2:E16" si="3">R2</f>
        <v>25000000</v>
      </c>
      <c r="F2" s="4">
        <f t="shared" ref="F2:F15" si="4">ROUND((E2/B2),0)</f>
        <v>32510</v>
      </c>
      <c r="G2" s="4">
        <f t="shared" ref="G2:G15" si="5">ROUND((E2/C2),0)</f>
        <v>27091</v>
      </c>
      <c r="H2" s="4">
        <f t="shared" ref="H2:H15" si="6">ROUND((E2/D2),0)</f>
        <v>22576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769</v>
      </c>
      <c r="R2" s="2">
        <v>25000000</v>
      </c>
      <c r="S2" s="2"/>
    </row>
    <row r="3" spans="1:19" x14ac:dyDescent="0.25">
      <c r="A3" s="4">
        <v>2</v>
      </c>
      <c r="B3" s="4">
        <f t="shared" si="0"/>
        <v>581</v>
      </c>
      <c r="C3" s="4">
        <f t="shared" si="1"/>
        <v>697.19999999999993</v>
      </c>
      <c r="D3" s="4">
        <f t="shared" si="2"/>
        <v>836.63999999999987</v>
      </c>
      <c r="E3" s="5">
        <f t="shared" si="3"/>
        <v>17400000</v>
      </c>
      <c r="F3" s="4">
        <f t="shared" si="4"/>
        <v>29948</v>
      </c>
      <c r="G3" s="4">
        <f t="shared" si="5"/>
        <v>24957</v>
      </c>
      <c r="H3" s="4">
        <f t="shared" si="6"/>
        <v>20797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581</v>
      </c>
      <c r="R3" s="2">
        <v>17400000</v>
      </c>
      <c r="S3" s="2"/>
    </row>
    <row r="4" spans="1:19" x14ac:dyDescent="0.25">
      <c r="A4" s="4">
        <v>3</v>
      </c>
      <c r="B4" s="4">
        <f t="shared" si="0"/>
        <v>769</v>
      </c>
      <c r="C4" s="4">
        <f t="shared" si="1"/>
        <v>922.8</v>
      </c>
      <c r="D4" s="4">
        <f t="shared" si="2"/>
        <v>1107.3599999999999</v>
      </c>
      <c r="E4" s="5">
        <f t="shared" si="3"/>
        <v>26000000</v>
      </c>
      <c r="F4" s="4">
        <f t="shared" si="4"/>
        <v>33810</v>
      </c>
      <c r="G4" s="4">
        <f t="shared" si="5"/>
        <v>28175</v>
      </c>
      <c r="H4" s="4">
        <f t="shared" si="6"/>
        <v>23479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769</v>
      </c>
      <c r="R4" s="2">
        <v>26000000</v>
      </c>
      <c r="S4" s="2"/>
    </row>
    <row r="5" spans="1:19" x14ac:dyDescent="0.25">
      <c r="A5" s="4">
        <v>4</v>
      </c>
      <c r="B5" s="4">
        <f t="shared" si="0"/>
        <v>769</v>
      </c>
      <c r="C5" s="4">
        <f t="shared" si="1"/>
        <v>922.8</v>
      </c>
      <c r="D5" s="4">
        <f t="shared" si="2"/>
        <v>1107.3599999999999</v>
      </c>
      <c r="E5" s="5">
        <f t="shared" si="3"/>
        <v>24500000</v>
      </c>
      <c r="F5" s="4">
        <f t="shared" si="4"/>
        <v>31860</v>
      </c>
      <c r="G5" s="4">
        <f t="shared" si="5"/>
        <v>26550</v>
      </c>
      <c r="H5" s="4">
        <f t="shared" si="6"/>
        <v>22125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769</v>
      </c>
      <c r="R5" s="2">
        <v>24500000</v>
      </c>
      <c r="S5" s="2"/>
    </row>
    <row r="6" spans="1:19" x14ac:dyDescent="0.25">
      <c r="A6" s="4">
        <v>5</v>
      </c>
      <c r="B6" s="4">
        <f t="shared" si="0"/>
        <v>770</v>
      </c>
      <c r="C6" s="4">
        <f t="shared" si="1"/>
        <v>924</v>
      </c>
      <c r="D6" s="4">
        <f t="shared" si="2"/>
        <v>1108.8</v>
      </c>
      <c r="E6" s="5">
        <f t="shared" si="3"/>
        <v>24500000</v>
      </c>
      <c r="F6" s="4">
        <f t="shared" si="4"/>
        <v>31818</v>
      </c>
      <c r="G6" s="4">
        <f t="shared" si="5"/>
        <v>26515</v>
      </c>
      <c r="H6" s="4">
        <f t="shared" si="6"/>
        <v>22096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770</v>
      </c>
      <c r="R6" s="2">
        <v>24500000</v>
      </c>
      <c r="S6" s="2"/>
    </row>
    <row r="7" spans="1:19" x14ac:dyDescent="0.25">
      <c r="A7" s="4">
        <v>6</v>
      </c>
      <c r="B7" s="4">
        <f t="shared" si="0"/>
        <v>594</v>
      </c>
      <c r="C7" s="4">
        <f t="shared" si="1"/>
        <v>712.8</v>
      </c>
      <c r="D7" s="4">
        <f t="shared" si="2"/>
        <v>855.3599999999999</v>
      </c>
      <c r="E7" s="5">
        <f t="shared" si="3"/>
        <v>18900000</v>
      </c>
      <c r="F7" s="4">
        <f t="shared" si="4"/>
        <v>31818</v>
      </c>
      <c r="G7" s="4">
        <f t="shared" si="5"/>
        <v>26515</v>
      </c>
      <c r="H7" s="4">
        <f t="shared" si="6"/>
        <v>22096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594</v>
      </c>
      <c r="R7" s="2">
        <v>18900000</v>
      </c>
      <c r="S7" s="2"/>
    </row>
    <row r="8" spans="1:19" x14ac:dyDescent="0.25">
      <c r="A8" s="4">
        <v>7</v>
      </c>
      <c r="B8" s="4">
        <f t="shared" si="0"/>
        <v>769.33243636363625</v>
      </c>
      <c r="C8" s="4">
        <f t="shared" si="1"/>
        <v>923.19892363636347</v>
      </c>
      <c r="D8" s="4">
        <f t="shared" si="2"/>
        <v>1107.8387083636362</v>
      </c>
      <c r="E8" s="5">
        <f t="shared" si="3"/>
        <v>22000000</v>
      </c>
      <c r="F8" s="4">
        <f t="shared" si="4"/>
        <v>28596</v>
      </c>
      <c r="G8" s="4">
        <f t="shared" si="5"/>
        <v>23830</v>
      </c>
      <c r="H8" s="4">
        <f t="shared" si="6"/>
        <v>19858</v>
      </c>
      <c r="I8" s="4">
        <f t="shared" si="7"/>
        <v>0</v>
      </c>
      <c r="J8" s="4">
        <f t="shared" si="8"/>
        <v>0</v>
      </c>
      <c r="O8">
        <v>0</v>
      </c>
      <c r="P8">
        <f>78.62*10.764</f>
        <v>846.26567999999997</v>
      </c>
      <c r="Q8">
        <f>P8/1.1</f>
        <v>769.33243636363625</v>
      </c>
      <c r="R8" s="2">
        <v>22000000</v>
      </c>
      <c r="S8" s="2" t="s">
        <v>85</v>
      </c>
    </row>
    <row r="9" spans="1:19" x14ac:dyDescent="0.25">
      <c r="A9" s="4">
        <v>8</v>
      </c>
      <c r="B9" s="4">
        <f t="shared" si="0"/>
        <v>692.30460000000005</v>
      </c>
      <c r="C9" s="4">
        <f t="shared" si="1"/>
        <v>830.76552000000004</v>
      </c>
      <c r="D9" s="4">
        <f t="shared" si="2"/>
        <v>996.91862400000002</v>
      </c>
      <c r="E9" s="5">
        <f t="shared" si="3"/>
        <v>17200000</v>
      </c>
      <c r="F9" s="4">
        <f t="shared" si="4"/>
        <v>24845</v>
      </c>
      <c r="G9" s="4">
        <f t="shared" si="5"/>
        <v>20704</v>
      </c>
      <c r="H9" s="4">
        <f t="shared" si="6"/>
        <v>17253</v>
      </c>
      <c r="I9" s="4">
        <f t="shared" si="7"/>
        <v>0</v>
      </c>
      <c r="J9" s="4">
        <f t="shared" si="8"/>
        <v>0</v>
      </c>
      <c r="O9">
        <v>0</v>
      </c>
      <c r="P9">
        <f>77.18*10.764</f>
        <v>830.76552000000004</v>
      </c>
      <c r="Q9">
        <f t="shared" ref="Q2:Q10" si="10">P9/1.2</f>
        <v>692.30460000000005</v>
      </c>
      <c r="R9" s="2">
        <v>17200000</v>
      </c>
      <c r="S9" s="2" t="s">
        <v>86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638</v>
      </c>
      <c r="I28" s="10">
        <f>D29/G28</f>
        <v>22727.272727272728</v>
      </c>
    </row>
    <row r="29" spans="1:19" s="10" customFormat="1" x14ac:dyDescent="0.25">
      <c r="C29" s="72" t="s">
        <v>1</v>
      </c>
      <c r="D29" s="72">
        <v>14500000</v>
      </c>
      <c r="F29" s="57" t="s">
        <v>71</v>
      </c>
      <c r="G29" s="57">
        <v>702</v>
      </c>
      <c r="H29" s="10">
        <f>G29/G28</f>
        <v>1.1003134796238245</v>
      </c>
    </row>
    <row r="30" spans="1:19" s="10" customFormat="1" x14ac:dyDescent="0.25">
      <c r="F30" s="57" t="s">
        <v>72</v>
      </c>
      <c r="G30" s="57">
        <v>29000</v>
      </c>
    </row>
    <row r="31" spans="1:19" s="10" customFormat="1" x14ac:dyDescent="0.25">
      <c r="C31" s="75"/>
      <c r="D31" s="75"/>
      <c r="F31" s="75" t="s">
        <v>73</v>
      </c>
      <c r="G31" s="75">
        <f>G28*G30</f>
        <v>18502000</v>
      </c>
      <c r="H31" s="10">
        <f>G31/D29</f>
        <v>1.276</v>
      </c>
    </row>
    <row r="32" spans="1:19" s="10" customFormat="1" x14ac:dyDescent="0.25">
      <c r="C32" s="75"/>
      <c r="D32" s="75"/>
      <c r="F32" s="75" t="s">
        <v>24</v>
      </c>
      <c r="G32" s="75">
        <f>G31*90%</f>
        <v>16651800</v>
      </c>
    </row>
    <row r="33" spans="3:7" s="10" customFormat="1" x14ac:dyDescent="0.25">
      <c r="C33" s="75"/>
      <c r="D33" s="75"/>
      <c r="F33" s="75" t="s">
        <v>25</v>
      </c>
      <c r="G33" s="75">
        <f>G31*80%</f>
        <v>14801600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2023-12-21T06:45:34Z</dcterms:modified>
</cp:coreProperties>
</file>