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CPC Andheri\Kajal Tapal Banerjee\"/>
    </mc:Choice>
  </mc:AlternateContent>
  <xr:revisionPtr revIDLastSave="0" documentId="13_ncr:1_{09919ECB-D771-4F3F-9058-2C92993EEBAE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7" i="4" l="1"/>
  <c r="E3" i="4"/>
  <c r="G31" i="4"/>
  <c r="G33" i="4" s="1"/>
  <c r="Q8" i="4"/>
  <c r="Q6" i="4"/>
  <c r="B6" i="4" s="1"/>
  <c r="C6" i="4" s="1"/>
  <c r="Q5" i="4"/>
  <c r="G28" i="4"/>
  <c r="C5" i="25"/>
  <c r="C4" i="25"/>
  <c r="C3" i="25"/>
  <c r="P2" i="4"/>
  <c r="P3" i="4"/>
  <c r="P4" i="4"/>
  <c r="P5" i="4"/>
  <c r="P6" i="4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2" i="4"/>
  <c r="H29" i="4"/>
  <c r="C20" i="25"/>
  <c r="C16" i="25"/>
  <c r="C17" i="25" s="1"/>
  <c r="Q3" i="4" l="1"/>
  <c r="B3" i="4" s="1"/>
  <c r="H9" i="4"/>
  <c r="F10" i="4"/>
  <c r="G7" i="4"/>
  <c r="F6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C9" i="25" s="1"/>
  <c r="E9" i="25" s="1"/>
  <c r="E5" i="25"/>
  <c r="E17" i="25"/>
  <c r="C19" i="25"/>
  <c r="C21" i="25" s="1"/>
  <c r="E21" i="25" s="1"/>
  <c r="C3" i="4" l="1"/>
  <c r="F3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3" i="4" l="1"/>
  <c r="H3" i="4" s="1"/>
  <c r="G3" i="4"/>
  <c r="D5" i="4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<sst xmlns="http://schemas.openxmlformats.org/spreadsheetml/2006/main" count="130" uniqueCount="86">
  <si>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</si>
  <si>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</si>
  <si>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</si>
  <si>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</si>
  <si>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</si>
  <si>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</si>
  <si>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</si>
  <si>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</si>
  <si>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</si>
  <si>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</si>
  <si>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</si>
  <si>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</si>
  <si>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</si>
  <si>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</si>
  <si>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</si>
  <si>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</si>
  <si>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</si>
  <si>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</si>
  <si>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</si>
  <si>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</si>
  <si>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</si>
  <si>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</si>
  <si>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</si>
  <si>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</si>
  <si>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</si>
  <si>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</si>
  <si>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</si>
  <si>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</si>
  <si>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</si>
  <si>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</si>
  <si>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</si>
  <si>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</si>
  <si>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</si>
  <si>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</si>
  <si>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</si>
  <si>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</si>
  <si>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</si>
  <si>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</si>
  <si>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</si>
  <si>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</si>
  <si>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</si>
  <si>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</si>
  <si>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</si>
  <si>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</si>
  <si>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</si>
  <si>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</si>
  <si>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</si>
  <si>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</si>
  <si>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</si>
  <si>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</si>
  <si>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</si>
  <si>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</si>
  <si>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</si>
  <si>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</si>
  <si>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</si>
  <si>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</si>
  <si>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</si>
  <si>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</si>
  <si>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</si>
  <si>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</si>
  <si>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</si>
  <si>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</si>
  <si>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</si>
  <si>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</si>
  <si>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</si>
  <si>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</si>
  <si>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</si>
  <si>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</si>
  <si>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</si>
  <si>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</si>
  <si>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</si>
  <si>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</si>
  <si>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</si>
  <si>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</si>
  <si>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</si>
  <si>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</si>
  <si>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</si>
  <si>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</si>
  <si>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</si>
  <si>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</si>
  <si>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</si>
  <si>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</si>
  <si>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</si>
  <si>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08.12.2023</t>
  </si>
  <si>
    <t>ACA</t>
  </si>
  <si>
    <t>IGR-02.11.23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</si>
</sst>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478273</xdr:colOff>
      <xdr:row>47</xdr:row>
      <xdr:rowOff>58370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261F82-50B9-8D71-BD32-7CE3FBB77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9073" cy="8745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421115</xdr:colOff>
      <xdr:row>44</xdr:row>
      <xdr:rowOff>58328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B21B1A-2667-E08A-5180-314E6F47C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41915" cy="8440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49674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FC446E-2768-787C-784C-D6374AA84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0074" cy="8859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431152</xdr:colOff>
      <xdr:row>39</xdr:row>
      <xdr:rowOff>105753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A96617-C3C6-B760-7248-744BFA728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09552" cy="70113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421626</xdr:colOff>
      <xdr:row>36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242613-E844-E79D-E8A5-C632DA817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0026" cy="69923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36</xdr:row>
      <xdr:rowOff>105747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AAD56D-BD15-6C91-894D-81CCA9BBF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69637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K26" sqref="K2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7800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5300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5300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7800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330</v>
      </c>
      <c r="D18" s="26"/>
      <c r="F18" s="19"/>
    </row>
    <row r="19" spans="1:6" x14ac:dyDescent="0.25">
      <c r="A19" s="16" t="s">
        <v>73</v>
      </c>
      <c r="B19" s="6"/>
      <c r="C19" s="32">
        <f>C18*C16</f>
        <v>2574000</v>
      </c>
      <c r="D19" s="33"/>
      <c r="E19" s="70"/>
      <c r="F19" s="34"/>
    </row>
    <row r="20" spans="1:6" x14ac:dyDescent="0.25">
      <c r="A20" s="16" t="s">
        <v>24</v>
      </c>
      <c r="C20" s="35">
        <f>C19*90%</f>
        <v>2316600</v>
      </c>
      <c r="D20" s="32"/>
      <c r="F20" s="19"/>
    </row>
    <row r="21" spans="1:6" x14ac:dyDescent="0.25">
      <c r="A21" s="16" t="s">
        <v>25</v>
      </c>
      <c r="C21" s="35">
        <f>C19*80%</f>
        <v>2059200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825000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5362.5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W12" sqref="W1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410</v>
      </c>
      <c r="C2" s="4">
        <f t="shared" ref="C2:C16" si="1">B2*1.2</f>
        <v>492</v>
      </c>
      <c r="D2" s="4">
        <f t="shared" ref="D2:D16" si="2">C2*1.2</f>
        <v>590.4</v>
      </c>
      <c r="E2" s="5">
        <f t="shared" ref="E2:E16" si="3">R2</f>
        <v>3000000</v>
      </c>
      <c r="F2" s="77">
        <f t="shared" ref="F2:F15" si="4">ROUND((E2/B2),0)</f>
        <v>7317</v>
      </c>
      <c r="G2" s="77">
        <f t="shared" ref="G2:G15" si="5">ROUND((E2/C2),0)</f>
        <v>6098</v>
      </c>
      <c r="H2" s="77">
        <f t="shared" ref="H2:H15" si="6">ROUND((E2/D2),0)</f>
        <v>5081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Q10" si="9">O2/1.2</f>
        <v>0</v>
      </c>
      <c r="Q2" s="7">
        <v>410</v>
      </c>
      <c r="R2" s="78">
        <v>3000000</v>
      </c>
      <c r="S2" s="2"/>
    </row>
    <row r="3" spans="1:19" x14ac:dyDescent="0.25">
      <c r="A3" s="4">
        <v>2</v>
      </c>
      <c r="B3" s="4">
        <f t="shared" si="0"/>
        <v>413.19444444444451</v>
      </c>
      <c r="C3" s="4">
        <f t="shared" si="1"/>
        <v>495.83333333333337</v>
      </c>
      <c r="D3" s="4">
        <f t="shared" si="2"/>
        <v>595</v>
      </c>
      <c r="E3" s="5">
        <f t="shared" si="3"/>
        <v>3000000</v>
      </c>
      <c r="F3" s="77">
        <f t="shared" si="4"/>
        <v>7261</v>
      </c>
      <c r="G3" s="77">
        <f t="shared" si="5"/>
        <v>6050</v>
      </c>
      <c r="H3" s="77">
        <f t="shared" si="6"/>
        <v>5042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595</v>
      </c>
      <c r="P3" s="7">
        <f t="shared" si="9"/>
        <v>495.83333333333337</v>
      </c>
      <c r="Q3" s="7">
        <f t="shared" si="9"/>
        <v>413.19444444444451</v>
      </c>
      <c r="R3" s="78">
        <v>3000000</v>
      </c>
      <c r="S3" s="2"/>
    </row>
    <row r="4" spans="1:19" x14ac:dyDescent="0.25">
      <c r="A4" s="4">
        <v>3</v>
      </c>
      <c r="B4" s="4">
        <f t="shared" si="0"/>
        <v>321</v>
      </c>
      <c r="C4" s="4">
        <f t="shared" si="1"/>
        <v>385.2</v>
      </c>
      <c r="D4" s="4">
        <f t="shared" si="2"/>
        <v>462.23999999999995</v>
      </c>
      <c r="E4" s="5">
        <f t="shared" si="3"/>
        <v>1921000</v>
      </c>
      <c r="F4" s="4">
        <f t="shared" si="4"/>
        <v>5984</v>
      </c>
      <c r="G4" s="4">
        <f t="shared" si="5"/>
        <v>4987</v>
      </c>
      <c r="H4" s="4">
        <f t="shared" si="6"/>
        <v>4156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321</v>
      </c>
      <c r="R4" s="2">
        <v>1921000</v>
      </c>
      <c r="S4" s="2"/>
    </row>
    <row r="5" spans="1:19" x14ac:dyDescent="0.25">
      <c r="A5" s="4">
        <v>4</v>
      </c>
      <c r="B5" s="4">
        <f t="shared" si="0"/>
        <v>313.34003999999999</v>
      </c>
      <c r="C5" s="4">
        <f t="shared" si="1"/>
        <v>376.00804799999997</v>
      </c>
      <c r="D5" s="4">
        <f t="shared" si="2"/>
        <v>451.20965759999996</v>
      </c>
      <c r="E5" s="5">
        <f t="shared" si="3"/>
        <v>2150000</v>
      </c>
      <c r="F5" s="4">
        <f t="shared" si="4"/>
        <v>6862</v>
      </c>
      <c r="G5" s="4">
        <f t="shared" si="5"/>
        <v>5718</v>
      </c>
      <c r="H5" s="4">
        <f t="shared" si="6"/>
        <v>4765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>29.11*10.764</f>
        <v>313.34003999999999</v>
      </c>
      <c r="R5" s="2">
        <v>2150000</v>
      </c>
      <c r="S5" s="2" t="s">
        <v>85</v>
      </c>
    </row>
    <row r="6" spans="1:19" x14ac:dyDescent="0.25">
      <c r="A6" s="4">
        <v>5</v>
      </c>
      <c r="B6" s="4">
        <f t="shared" si="0"/>
        <v>330.45479999999998</v>
      </c>
      <c r="C6" s="4">
        <f t="shared" si="1"/>
        <v>396.54575999999997</v>
      </c>
      <c r="D6" s="4">
        <f t="shared" si="2"/>
        <v>475.85491199999996</v>
      </c>
      <c r="E6" s="5">
        <f t="shared" si="3"/>
        <v>2600000</v>
      </c>
      <c r="F6" s="77">
        <f t="shared" si="4"/>
        <v>7868</v>
      </c>
      <c r="G6" s="77">
        <f t="shared" si="5"/>
        <v>6557</v>
      </c>
      <c r="H6" s="77">
        <f t="shared" si="6"/>
        <v>5464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f>30.7*10.764</f>
        <v>330.45479999999998</v>
      </c>
      <c r="R6" s="78">
        <v>2600000</v>
      </c>
      <c r="S6" s="78" t="s">
        <v>85</v>
      </c>
    </row>
    <row r="7" spans="1:19" x14ac:dyDescent="0.25">
      <c r="A7" s="4">
        <v>6</v>
      </c>
      <c r="B7" s="4">
        <f t="shared" si="0"/>
        <v>325.50335999999999</v>
      </c>
      <c r="C7" s="4">
        <f t="shared" si="1"/>
        <v>390.60403199999996</v>
      </c>
      <c r="D7" s="4">
        <f t="shared" si="2"/>
        <v>468.72483839999995</v>
      </c>
      <c r="E7" s="5">
        <f t="shared" si="3"/>
        <v>2200000</v>
      </c>
      <c r="F7" s="77">
        <f t="shared" si="4"/>
        <v>6759</v>
      </c>
      <c r="G7" s="77">
        <f t="shared" si="5"/>
        <v>5632</v>
      </c>
      <c r="H7" s="77">
        <f t="shared" si="6"/>
        <v>4694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f>30.24*10.764</f>
        <v>325.50335999999999</v>
      </c>
      <c r="R7" s="78">
        <v>2200000</v>
      </c>
      <c r="S7" s="78" t="s">
        <v>85</v>
      </c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8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f>30.7*10.764</f>
        <v>330.45479999999998</v>
      </c>
    </row>
    <row r="29" spans="1:19" s="10" customFormat="1" x14ac:dyDescent="0.25">
      <c r="C29" s="72" t="s">
        <v>1</v>
      </c>
      <c r="D29" s="72">
        <v>2500000</v>
      </c>
      <c r="F29" s="57" t="s">
        <v>71</v>
      </c>
      <c r="G29" s="57">
        <v>364</v>
      </c>
      <c r="H29" s="10">
        <f>G29/G28</f>
        <v>1.1015122189176856</v>
      </c>
    </row>
    <row r="30" spans="1:19" s="10" customFormat="1" x14ac:dyDescent="0.25">
      <c r="F30" s="57" t="s">
        <v>72</v>
      </c>
      <c r="G30" s="57">
        <v>7800</v>
      </c>
    </row>
    <row r="31" spans="1:19" s="10" customFormat="1" x14ac:dyDescent="0.25">
      <c r="C31" s="75"/>
      <c r="D31" s="75"/>
      <c r="F31" s="75" t="s">
        <v>73</v>
      </c>
      <c r="G31" s="75">
        <f>G28*G30</f>
        <v>2577547.44</v>
      </c>
      <c r="H31" s="10">
        <f>G31/D29</f>
        <v>1.0310189759999999</v>
      </c>
    </row>
    <row r="32" spans="1:19" s="10" customFormat="1" x14ac:dyDescent="0.25">
      <c r="C32" s="75"/>
      <c r="D32" s="75"/>
      <c r="F32" s="75" t="s">
        <v>24</v>
      </c>
      <c r="G32" s="75">
        <f>G31*90%</f>
        <v>2319792.696</v>
      </c>
    </row>
    <row r="33" spans="3:7" s="10" customFormat="1" x14ac:dyDescent="0.25">
      <c r="C33" s="75"/>
      <c r="D33" s="75"/>
      <c r="F33" s="75" t="s">
        <v>25</v>
      </c>
      <c r="G33" s="75">
        <f>G31*80%</f>
        <v>2062037.952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2023-12-19T09:23:26Z</dcterms:modified>
</cp:coreProperties>
</file>