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Milind V Misal\"/>
    </mc:Choice>
  </mc:AlternateContent>
  <xr:revisionPtr revIDLastSave="0" documentId="13_ncr:1_{8EFFB214-27B6-4B91-9920-D294A30A8BA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I24" i="4" l="1"/>
  <c r="I30" i="4"/>
  <c r="I22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<sst xmlns="http://schemas.openxmlformats.org/spreadsheetml/2006/main" count="31" uniqueCount="26">
  <si>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</si>
  <si>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</si>
  <si>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</si>
  <si>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</si>
  <si>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</si>
  <si>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</si>
  <si>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</si>
  <si>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</si>
  <si>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</si>
  <si>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</si>
  <si>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</si>
  <si>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</si>
  <si>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</si>
  <si>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ca</t>
  </si>
  <si>
    <t>mca</t>
  </si>
  <si>
    <t>marina enclave</t>
  </si>
  <si>
    <t>rate</t>
  </si>
  <si>
    <t>fmv</t>
  </si>
  <si>
    <t>1 car parking</t>
  </si>
  <si>
    <t>agreemetn - 22.05.2018</t>
  </si>
  <si>
    <t>av</t>
  </si>
  <si>
    <t>sd</t>
  </si>
  <si>
    <t>rd</t>
  </si>
  <si>
    <t>f. no. 1704, 17th floor I Wing, marina enclave, mlavani road, malad west</t>
  </si>
  <si>
    <t>1 parking</t>
  </si>
  <si>
    <t>part OC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</si>
</sst>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23</xdr:col>
      <xdr:colOff>525820</xdr:colOff>
      <xdr:row>41</xdr:row>
      <xdr:rowOff>67711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D5A672-EA52-4BC7-8BF4-08D2042AD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3937020" cy="742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23</xdr:col>
      <xdr:colOff>602031</xdr:colOff>
      <xdr:row>48</xdr:row>
      <xdr:rowOff>124959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512047-33A5-4D2F-A0F6-8F7BA21A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4013231" cy="8125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23</xdr:col>
      <xdr:colOff>297273</xdr:colOff>
      <xdr:row>40</xdr:row>
      <xdr:rowOff>143932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498DB7-33C1-4A57-B5C7-A886A34B3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4318073" cy="75734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23</xdr:col>
      <xdr:colOff>411504</xdr:colOff>
      <xdr:row>41</xdr:row>
      <xdr:rowOff>96280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F110E9-29EB-4715-AAC4-BCFFBA75E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3822704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I21" sqref="I2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634</v>
      </c>
      <c r="C2" s="4">
        <f>B2*1.2</f>
        <v>760.8</v>
      </c>
      <c r="D2" s="4">
        <f t="shared" ref="D2:D13" si="2">C2*1.2</f>
        <v>912.95999999999992</v>
      </c>
      <c r="E2" s="5">
        <f t="shared" ref="E2:E13" si="3">R2</f>
        <v>15500000</v>
      </c>
      <c r="F2" s="15">
        <f t="shared" ref="F2:F13" si="4">ROUND((E2/B2),0)</f>
        <v>24448</v>
      </c>
      <c r="G2" s="10">
        <f t="shared" ref="G2:G13" si="5">ROUND((E2/C2),0)</f>
        <v>20373</v>
      </c>
      <c r="H2" s="10">
        <f t="shared" ref="H2:H13" si="6">ROUND((E2/D2),0)</f>
        <v>16978</v>
      </c>
      <c r="I2" s="4" t="e">
        <f>#REF!</f>
        <v>#REF!</v>
      </c>
      <c r="J2" s="4" t="str">
        <f t="shared" ref="J2:J13" si="7">S2</f>
        <v>marina enclave</v>
      </c>
      <c r="O2">
        <v>0</v>
      </c>
      <c r="P2">
        <f t="shared" ref="P2:P12" si="8">O2/1.2</f>
        <v>0</v>
      </c>
      <c r="Q2">
        <v>634</v>
      </c>
      <c r="R2" s="2">
        <v>15500000</v>
      </c>
      <c r="S2" s="8" t="s">
        <v>15</v>
      </c>
      <c r="T2" s="8"/>
    </row>
    <row r="3" spans="1:20" x14ac:dyDescent="0.25">
      <c r="A3" s="4">
        <f t="shared" si="0"/>
        <v>0</v>
      </c>
      <c r="B3" s="4">
        <f t="shared" si="1"/>
        <v>638</v>
      </c>
      <c r="C3" s="4">
        <f t="shared" ref="C3:C15" si="9">B3*1.2</f>
        <v>765.6</v>
      </c>
      <c r="D3" s="4">
        <f t="shared" si="2"/>
        <v>918.72</v>
      </c>
      <c r="E3" s="5">
        <f t="shared" si="3"/>
        <v>16300000</v>
      </c>
      <c r="F3" s="15">
        <f t="shared" si="4"/>
        <v>25549</v>
      </c>
      <c r="G3" s="10">
        <f t="shared" si="5"/>
        <v>21290</v>
      </c>
      <c r="H3" s="10">
        <f t="shared" si="6"/>
        <v>17742</v>
      </c>
      <c r="I3" s="4" t="e">
        <f>#REF!</f>
        <v>#REF!</v>
      </c>
      <c r="J3" s="4" t="str">
        <f t="shared" si="7"/>
        <v>marina enclave</v>
      </c>
      <c r="O3">
        <v>0</v>
      </c>
      <c r="P3">
        <f t="shared" si="8"/>
        <v>0</v>
      </c>
      <c r="Q3">
        <v>638</v>
      </c>
      <c r="R3" s="2">
        <v>16300000</v>
      </c>
      <c r="S3" s="8" t="s">
        <v>15</v>
      </c>
      <c r="T3" s="8"/>
    </row>
    <row r="4" spans="1:20" x14ac:dyDescent="0.25">
      <c r="A4" s="4">
        <f t="shared" si="0"/>
        <v>0</v>
      </c>
      <c r="B4" s="4">
        <f t="shared" si="1"/>
        <v>636</v>
      </c>
      <c r="C4" s="4">
        <f t="shared" si="9"/>
        <v>763.19999999999993</v>
      </c>
      <c r="D4" s="4">
        <f t="shared" si="2"/>
        <v>915.83999999999992</v>
      </c>
      <c r="E4" s="5">
        <f t="shared" si="3"/>
        <v>15200000</v>
      </c>
      <c r="F4" s="15">
        <f t="shared" si="4"/>
        <v>23899</v>
      </c>
      <c r="G4" s="10">
        <f t="shared" si="5"/>
        <v>19916</v>
      </c>
      <c r="H4" s="10">
        <f t="shared" si="6"/>
        <v>16597</v>
      </c>
      <c r="I4" s="4" t="e">
        <f>#REF!</f>
        <v>#REF!</v>
      </c>
      <c r="J4" s="4" t="str">
        <f t="shared" si="7"/>
        <v>marina enclave</v>
      </c>
      <c r="O4">
        <v>0</v>
      </c>
      <c r="P4">
        <f t="shared" si="8"/>
        <v>0</v>
      </c>
      <c r="Q4">
        <v>636</v>
      </c>
      <c r="R4" s="2">
        <v>15200000</v>
      </c>
      <c r="S4" s="8" t="s">
        <v>15</v>
      </c>
      <c r="T4" s="8"/>
    </row>
    <row r="5" spans="1:20" x14ac:dyDescent="0.25">
      <c r="A5" s="4">
        <f t="shared" si="0"/>
        <v>0</v>
      </c>
      <c r="B5" s="4">
        <f t="shared" si="1"/>
        <v>634</v>
      </c>
      <c r="C5" s="4">
        <f t="shared" si="9"/>
        <v>760.8</v>
      </c>
      <c r="D5" s="4">
        <f t="shared" si="2"/>
        <v>912.95999999999992</v>
      </c>
      <c r="E5" s="5">
        <f t="shared" si="3"/>
        <v>14200000</v>
      </c>
      <c r="F5" s="10">
        <f t="shared" si="4"/>
        <v>22397</v>
      </c>
      <c r="G5" s="10">
        <f t="shared" si="5"/>
        <v>18665</v>
      </c>
      <c r="H5" s="10">
        <f t="shared" si="6"/>
        <v>15554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634</v>
      </c>
      <c r="R5" s="2">
        <v>14200000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6:Q12" si="10">P6/1.2</f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8" spans="7:24" x14ac:dyDescent="0.25">
      <c r="H18" t="s">
        <v>23</v>
      </c>
    </row>
    <row r="20" spans="7:24" x14ac:dyDescent="0.25">
      <c r="H20" t="s">
        <v>13</v>
      </c>
      <c r="I20">
        <v>615</v>
      </c>
      <c r="J20" t="s">
        <v>18</v>
      </c>
      <c r="Q20" t="s">
        <v>14</v>
      </c>
      <c r="R20">
        <v>604</v>
      </c>
    </row>
    <row r="21" spans="7:24" x14ac:dyDescent="0.25">
      <c r="H21" t="s">
        <v>16</v>
      </c>
      <c r="I21">
        <v>24000</v>
      </c>
    </row>
    <row r="22" spans="7:24" x14ac:dyDescent="0.25">
      <c r="G22" s="6"/>
      <c r="H22" s="6" t="s">
        <v>17</v>
      </c>
      <c r="I22">
        <f>I21*I20</f>
        <v>14760000</v>
      </c>
    </row>
    <row r="23" spans="7:24" x14ac:dyDescent="0.25">
      <c r="H23" t="s">
        <v>24</v>
      </c>
      <c r="I23">
        <v>700000</v>
      </c>
    </row>
    <row r="24" spans="7:24" x14ac:dyDescent="0.25">
      <c r="I24">
        <f>I23+I22</f>
        <v>15460000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H26" t="s">
        <v>19</v>
      </c>
      <c r="N26" t="s">
        <v>25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H27" t="s">
        <v>20</v>
      </c>
      <c r="I27">
        <v>12626250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H28" t="s">
        <v>21</v>
      </c>
      <c r="I28">
        <v>631500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H29" t="s">
        <v>22</v>
      </c>
      <c r="I29">
        <v>30000</v>
      </c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I30">
        <f>I29+I28+I27</f>
        <v>13287750</v>
      </c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DESK-118</cp:lastModifiedBy>
  <cp:lastPrinted>2019-11-05T06:14:02Z</cp:lastPrinted>
  <dcterms:created xsi:type="dcterms:W3CDTF">2018-02-17T10:36:41Z</dcterms:created>
  <dcterms:modified xsi:type="dcterms:W3CDTF">2023-12-18T07:54:33Z</dcterms:modified>
</cp:coreProperties>
</file>