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Monika Suryavanshi\"/>
    </mc:Choice>
  </mc:AlternateContent>
  <bookViews>
    <workbookView xWindow="0" yWindow="0" windowWidth="15360" windowHeight="7755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3" l="1"/>
  <c r="B27" i="23" l="1"/>
  <c r="Q10" i="4" l="1"/>
  <c r="N8" i="24"/>
  <c r="N7" i="24"/>
  <c r="N6" i="24"/>
  <c r="N5" i="24"/>
  <c r="I23" i="4" l="1"/>
  <c r="O29" i="24"/>
  <c r="C14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D2" i="25"/>
  <c r="E2" i="25" s="1"/>
  <c r="D9" i="25" l="1"/>
  <c r="E10" i="25" s="1"/>
  <c r="E5" i="25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Q12" i="4"/>
  <c r="B12" i="4" s="1"/>
  <c r="C12" i="4" s="1"/>
  <c r="D12" i="4" s="1"/>
  <c r="Q13" i="4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1" i="23" l="1"/>
  <c r="C20" i="23"/>
  <c r="C25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/>
  <c r="H16" i="4" s="1"/>
  <c r="D17" i="4" l="1"/>
  <c r="H17" i="4" s="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<sst xmlns="http://schemas.openxmlformats.org/spreadsheetml/2006/main" count="129" uniqueCount="99">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</sst>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" fontId="2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65314</xdr:colOff>
      <xdr:row>2</xdr:row>
      <xdr:rowOff>46265</xdr:rowOff>
    </xdr:from>
    <xdr:to>
      <xdr:col>9</xdr:col>
      <xdr:colOff>312964</xdr:colOff>
      <xdr:row>21</xdr:row>
      <xdr:rowOff>31297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14" y="427265"/>
          <a:ext cx="5758543" cy="3604532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17</xdr:row>
      <xdr:rowOff>161925</xdr:rowOff>
    </xdr:from>
    <xdr:to>
      <xdr:col>9</xdr:col>
      <xdr:colOff>552450</xdr:colOff>
      <xdr:row>37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400425"/>
          <a:ext cx="5734050" cy="3657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abSelected="1" topLeftCell="B1" workbookViewId="0">
      <selection activeCell="F16" sqref="F16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2035</v>
      </c>
      <c r="F2" s="75"/>
      <c r="G2" s="118" t="s">
        <v>76</v>
      </c>
      <c r="H2" s="119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v>0</v>
      </c>
      <c r="D5" s="57" t="s">
        <v>61</v>
      </c>
      <c r="E5" s="58">
        <f>ROUND(C5/10.764,0)</f>
        <v>0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v>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v>0</v>
      </c>
      <c r="D10" s="57" t="s">
        <v>61</v>
      </c>
      <c r="E10" s="58">
        <f>ROUND(C10/10.764,0)</f>
        <v>0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0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1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-1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v>0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0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v>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v>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I30" sqref="I30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zoomScale="85" zoomScaleNormal="85" workbookViewId="0">
      <selection activeCell="I8" sqref="I8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3000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1000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9</v>
      </c>
      <c r="D7" s="25"/>
      <c r="F7" s="78"/>
      <c r="G7" s="78"/>
    </row>
    <row r="8" spans="1:8">
      <c r="A8" s="15" t="s">
        <v>18</v>
      </c>
      <c r="B8" s="24"/>
      <c r="C8" s="25">
        <f>C9-C7</f>
        <v>51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13.5</v>
      </c>
      <c r="D10" s="25"/>
      <c r="F10" s="78"/>
      <c r="G10" s="78"/>
    </row>
    <row r="11" spans="1:8">
      <c r="A11" s="15"/>
      <c r="B11" s="26"/>
      <c r="C11" s="27">
        <f>C10%</f>
        <v>0.13500000000000001</v>
      </c>
      <c r="D11" s="27"/>
      <c r="F11" s="78"/>
      <c r="G11" s="78"/>
    </row>
    <row r="12" spans="1:8">
      <c r="A12" s="15" t="s">
        <v>21</v>
      </c>
      <c r="B12" s="19"/>
      <c r="C12" s="20">
        <f>C6*C11</f>
        <v>270</v>
      </c>
      <c r="D12" s="23"/>
      <c r="F12" s="78"/>
      <c r="G12" s="78"/>
    </row>
    <row r="13" spans="1:8">
      <c r="A13" s="15" t="s">
        <v>22</v>
      </c>
      <c r="B13" s="19"/>
      <c r="C13" s="20">
        <f>C6-C12</f>
        <v>1730</v>
      </c>
      <c r="D13" s="23"/>
      <c r="F13" s="78"/>
      <c r="G13" s="78"/>
    </row>
    <row r="14" spans="1:8">
      <c r="A14" s="15" t="s">
        <v>15</v>
      </c>
      <c r="B14" s="19"/>
      <c r="C14" s="20">
        <f>C5</f>
        <v>1000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2730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98</v>
      </c>
      <c r="B18" s="7"/>
      <c r="C18" s="76">
        <v>754</v>
      </c>
      <c r="D18" s="76"/>
      <c r="E18" s="77"/>
      <c r="F18" s="78"/>
      <c r="G18" s="78"/>
    </row>
    <row r="19" spans="1:7">
      <c r="A19" s="15"/>
      <c r="B19" s="6"/>
      <c r="C19" s="30">
        <f>C18*C16</f>
        <v>2058420</v>
      </c>
      <c r="D19" s="78" t="s">
        <v>68</v>
      </c>
      <c r="E19" s="30"/>
      <c r="F19" s="78"/>
      <c r="G19" s="78"/>
    </row>
    <row r="20" spans="1:7">
      <c r="A20" s="15"/>
      <c r="B20" s="61">
        <f>C20*80</f>
        <v>156439920</v>
      </c>
      <c r="C20" s="31">
        <f>C19*95%</f>
        <v>1955499</v>
      </c>
      <c r="D20" s="78" t="s">
        <v>24</v>
      </c>
      <c r="E20" s="31"/>
      <c r="F20" s="78"/>
      <c r="G20" s="78"/>
    </row>
    <row r="21" spans="1:7">
      <c r="A21" s="15"/>
      <c r="C21" s="31">
        <f>C19*80%</f>
        <v>1646736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1508000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4288.375</v>
      </c>
      <c r="D25" s="31"/>
    </row>
    <row r="26" spans="1:7">
      <c r="C26" s="31"/>
      <c r="D26" s="31"/>
    </row>
    <row r="27" spans="1:7">
      <c r="A27" s="75">
        <v>70.02</v>
      </c>
      <c r="B27" s="121">
        <f>A27*10.764</f>
        <v>753.69527999999991</v>
      </c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F1" zoomScaleNormal="100" workbookViewId="0">
      <selection activeCell="S11" sqref="S11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/>
      <c r="O7" s="75"/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/>
      <c r="O8" s="75"/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N9" s="67"/>
      <c r="O9" s="75"/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/>
      <c r="Q10" s="75">
        <f t="shared" ref="Q10" si="10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1">O11/1.2</f>
        <v>0</v>
      </c>
      <c r="Q11">
        <f t="shared" ref="Q11" si="12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608.33333333333337</v>
      </c>
      <c r="C12" s="4">
        <f t="shared" si="2"/>
        <v>730</v>
      </c>
      <c r="D12" s="4">
        <f t="shared" si="3"/>
        <v>876</v>
      </c>
      <c r="E12" s="5">
        <f t="shared" si="4"/>
        <v>2550000</v>
      </c>
      <c r="F12" s="4">
        <f t="shared" si="5"/>
        <v>4192</v>
      </c>
      <c r="G12" s="4">
        <f t="shared" si="6"/>
        <v>3493</v>
      </c>
      <c r="H12" s="4">
        <f t="shared" si="7"/>
        <v>2911</v>
      </c>
      <c r="I12" s="4">
        <f t="shared" si="8"/>
        <v>0</v>
      </c>
      <c r="J12" s="4">
        <f t="shared" si="9"/>
        <v>0</v>
      </c>
      <c r="O12">
        <v>0</v>
      </c>
      <c r="P12">
        <v>730</v>
      </c>
      <c r="Q12">
        <f t="shared" ref="Q12" si="13">P12/1.2</f>
        <v>608.33333333333337</v>
      </c>
      <c r="R12" s="2">
        <v>2550000</v>
      </c>
      <c r="S12" s="2"/>
      <c r="V12" s="71"/>
    </row>
    <row r="13" spans="1:35">
      <c r="A13" s="4">
        <f t="shared" si="0"/>
        <v>0</v>
      </c>
      <c r="B13" s="4">
        <f t="shared" si="1"/>
        <v>666.66666666666674</v>
      </c>
      <c r="C13" s="4">
        <f t="shared" si="2"/>
        <v>800.00000000000011</v>
      </c>
      <c r="D13" s="4">
        <f t="shared" si="3"/>
        <v>960.00000000000011</v>
      </c>
      <c r="E13" s="5">
        <f t="shared" si="4"/>
        <v>2390000</v>
      </c>
      <c r="F13" s="4">
        <f t="shared" si="5"/>
        <v>3585</v>
      </c>
      <c r="G13" s="4">
        <f t="shared" si="6"/>
        <v>2988</v>
      </c>
      <c r="H13" s="4">
        <f t="shared" si="7"/>
        <v>2490</v>
      </c>
      <c r="I13" s="4">
        <f t="shared" si="8"/>
        <v>0</v>
      </c>
      <c r="J13" s="4">
        <f t="shared" si="9"/>
        <v>0</v>
      </c>
      <c r="O13">
        <v>0</v>
      </c>
      <c r="P13">
        <v>800</v>
      </c>
      <c r="Q13">
        <f t="shared" ref="Q13" si="14">P13/1.2</f>
        <v>666.66666666666674</v>
      </c>
      <c r="R13" s="2">
        <v>2390000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15">O14/1.2</f>
        <v>0</v>
      </c>
      <c r="Q14">
        <f t="shared" ref="Q14:Q15" si="16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15"/>
        <v>0</v>
      </c>
      <c r="Q15">
        <f t="shared" si="16"/>
        <v>0</v>
      </c>
      <c r="R15" s="2">
        <v>0</v>
      </c>
      <c r="S15" s="2"/>
    </row>
    <row r="16" spans="1:35">
      <c r="A16" s="4">
        <f t="shared" ref="A16:A19" si="17">N16</f>
        <v>0</v>
      </c>
      <c r="B16" s="4">
        <f t="shared" ref="B16:B19" si="18">Q16</f>
        <v>0</v>
      </c>
      <c r="C16" s="4">
        <f t="shared" ref="C16:C19" si="19">B16*1.2</f>
        <v>0</v>
      </c>
      <c r="D16" s="4">
        <f t="shared" ref="D16:D19" si="20">C16*1.2</f>
        <v>0</v>
      </c>
      <c r="E16" s="5">
        <f t="shared" ref="E16:E19" si="21">R16</f>
        <v>0</v>
      </c>
      <c r="F16" s="4" t="e">
        <f t="shared" ref="F16:F19" si="22">ROUND((E16/B16),0)</f>
        <v>#DIV/0!</v>
      </c>
      <c r="G16" s="4" t="e">
        <f t="shared" ref="G16:G19" si="23">ROUND((E16/C16),0)</f>
        <v>#DIV/0!</v>
      </c>
      <c r="H16" s="4" t="e">
        <f t="shared" ref="H16:H19" si="24">ROUND((E16/D16),0)</f>
        <v>#DIV/0!</v>
      </c>
      <c r="I16" s="4">
        <f t="shared" ref="I16:J19" si="25">T16</f>
        <v>0</v>
      </c>
      <c r="J16" s="4">
        <f t="shared" si="25"/>
        <v>0</v>
      </c>
      <c r="O16">
        <v>0</v>
      </c>
      <c r="P16">
        <f t="shared" ref="P16:P17" si="26">O16/1.2</f>
        <v>0</v>
      </c>
      <c r="Q16">
        <f t="shared" ref="Q16:Q18" si="27">P16/1.2</f>
        <v>0</v>
      </c>
      <c r="R16" s="2">
        <v>0</v>
      </c>
      <c r="S16" s="2"/>
    </row>
    <row r="17" spans="1:19">
      <c r="A17" s="4">
        <f t="shared" si="17"/>
        <v>0</v>
      </c>
      <c r="B17" s="4">
        <f t="shared" si="18"/>
        <v>0</v>
      </c>
      <c r="C17" s="4">
        <f t="shared" si="19"/>
        <v>0</v>
      </c>
      <c r="D17" s="4">
        <f t="shared" si="20"/>
        <v>0</v>
      </c>
      <c r="E17" s="5">
        <f t="shared" si="21"/>
        <v>0</v>
      </c>
      <c r="F17" s="4" t="e">
        <f t="shared" si="22"/>
        <v>#DIV/0!</v>
      </c>
      <c r="G17" s="4" t="e">
        <f t="shared" si="23"/>
        <v>#DIV/0!</v>
      </c>
      <c r="H17" s="4" t="e">
        <f t="shared" si="24"/>
        <v>#DIV/0!</v>
      </c>
      <c r="I17" s="4">
        <f t="shared" si="25"/>
        <v>0</v>
      </c>
      <c r="J17" s="4">
        <f t="shared" si="25"/>
        <v>0</v>
      </c>
      <c r="O17">
        <v>0</v>
      </c>
      <c r="P17">
        <f t="shared" si="26"/>
        <v>0</v>
      </c>
      <c r="Q17">
        <f t="shared" si="27"/>
        <v>0</v>
      </c>
      <c r="R17" s="2">
        <v>0</v>
      </c>
      <c r="S17" s="2"/>
    </row>
    <row r="18" spans="1:19">
      <c r="A18" s="4">
        <f t="shared" si="17"/>
        <v>0</v>
      </c>
      <c r="B18" s="4">
        <f t="shared" si="18"/>
        <v>0</v>
      </c>
      <c r="C18" s="4">
        <f t="shared" si="19"/>
        <v>0</v>
      </c>
      <c r="D18" s="4">
        <f t="shared" si="20"/>
        <v>0</v>
      </c>
      <c r="E18" s="5">
        <f t="shared" si="21"/>
        <v>0</v>
      </c>
      <c r="F18" s="4" t="e">
        <f t="shared" si="22"/>
        <v>#DIV/0!</v>
      </c>
      <c r="G18" s="4" t="e">
        <f t="shared" si="23"/>
        <v>#DIV/0!</v>
      </c>
      <c r="H18" s="4" t="e">
        <f t="shared" si="24"/>
        <v>#DIV/0!</v>
      </c>
      <c r="I18" s="4">
        <f t="shared" si="25"/>
        <v>0</v>
      </c>
      <c r="J18" s="4">
        <f t="shared" si="25"/>
        <v>0</v>
      </c>
      <c r="O18">
        <v>0</v>
      </c>
      <c r="P18">
        <f>O18/1.2</f>
        <v>0</v>
      </c>
      <c r="Q18">
        <f t="shared" si="27"/>
        <v>0</v>
      </c>
      <c r="R18" s="2">
        <v>0</v>
      </c>
      <c r="S18" s="2"/>
    </row>
    <row r="19" spans="1:19">
      <c r="A19" s="4">
        <f t="shared" si="17"/>
        <v>0</v>
      </c>
      <c r="B19" s="4">
        <f t="shared" si="18"/>
        <v>0</v>
      </c>
      <c r="C19" s="4">
        <f t="shared" si="19"/>
        <v>0</v>
      </c>
      <c r="D19" s="4">
        <f t="shared" si="20"/>
        <v>0</v>
      </c>
      <c r="E19" s="5">
        <f t="shared" si="21"/>
        <v>0</v>
      </c>
      <c r="F19" s="4" t="e">
        <f t="shared" si="22"/>
        <v>#DIV/0!</v>
      </c>
      <c r="G19" s="4" t="e">
        <f t="shared" si="23"/>
        <v>#DIV/0!</v>
      </c>
      <c r="H19" s="4" t="e">
        <f t="shared" si="24"/>
        <v>#DIV/0!</v>
      </c>
      <c r="I19" s="4">
        <f t="shared" si="25"/>
        <v>0</v>
      </c>
      <c r="J19" s="4">
        <f t="shared" si="25"/>
        <v>0</v>
      </c>
      <c r="O19" s="75">
        <v>0</v>
      </c>
      <c r="P19" s="75">
        <f>O19/1.2</f>
        <v>0</v>
      </c>
      <c r="Q19" s="75">
        <f t="shared" ref="Q19" si="28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70" zoomScaleNormal="70" workbookViewId="0">
      <selection activeCell="I30" sqref="I30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workbookViewId="0">
      <selection activeCell="G40" sqref="G40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Depreciation</vt:lpstr>
      <vt:lpstr>Sale plan</vt:lpstr>
      <vt:lpstr>Calculation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2023-12-13T17:25:05Z</dcterms:modified>
</cp:coreProperties>
</file>