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Sheth Aarati Chinar\"/>
    </mc:Choice>
  </mc:AlternateContent>
  <xr:revisionPtr revIDLastSave="0" documentId="8_{51D0D370-F0D3-4C10-BCF4-7358A77716F8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<sst xmlns="http://schemas.openxmlformats.org/spreadsheetml/2006/main" count="37" uniqueCount="33">
  <si>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</si>
  <si>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</si>
  <si>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</si>
  <si>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</si>
  <si>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</si>
  <si>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</si>
  <si>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</si>
  <si>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</si>
  <si>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</si>
  <si>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</si>
  <si>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</si>
  <si>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</si>
  <si>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</si>
  <si>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</si>
  <si>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</si>
  <si>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</si>
  <si>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</si>
  <si>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</si>
  <si>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</si>
  <si>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</si>
  <si>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</si>
  <si>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</si>
  <si>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</si>
  <si>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</si>
  <si>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</si>
  <si>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</si>
  <si>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</si>
  <si>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</si>
  <si>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>2nd Floor</t>
  </si>
  <si>
    <t>Age of the Building</t>
  </si>
  <si>
    <t>Lift -3</t>
  </si>
  <si>
    <t>Life of the building estimated</t>
  </si>
  <si>
    <t>Flat No.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</si>
</sst>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1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64" fontId="0" fillId="0" borderId="0" xfId="0" applyNumberFormat="1"/>
    <xf numFmtId="9" fontId="1" fillId="0" borderId="3" xfId="1" applyNumberFormat="1" applyFont="1" applyBorder="1"/>
    <xf numFmtId="9" fontId="0" fillId="0" borderId="3" xfId="0" applyNumberForma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2798548</xdr:colOff>
      <xdr:row>27</xdr:row>
      <xdr:rowOff>75467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52AFA-5C7E-4A5A-B65C-E6BBFF1B6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24250"/>
          <a:ext cx="2798548" cy="22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21" sqref="C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42500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42500</v>
      </c>
      <c r="D5" s="22" t="s">
        <v>10</v>
      </c>
      <c r="E5" s="23">
        <f>ROUND(C5/10.764,0)</f>
        <v>3948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26">
        <v>3500</v>
      </c>
      <c r="D6" s="27"/>
      <c r="E6" s="27"/>
      <c r="F6" s="27"/>
      <c r="G6" s="14">
        <v>3</v>
      </c>
      <c r="H6" s="15">
        <v>5</v>
      </c>
      <c r="I6" s="16">
        <v>95</v>
      </c>
      <c r="K6" s="28" t="s">
        <v>13</v>
      </c>
      <c r="L6" s="29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26">
        <f>C5-C6</f>
        <v>39000</v>
      </c>
      <c r="D7" s="27"/>
      <c r="E7" s="27"/>
      <c r="F7" s="27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30">
        <v>0</v>
      </c>
      <c r="D8" s="31">
        <f>1-C8</f>
        <v>1</v>
      </c>
      <c r="E8" s="27"/>
      <c r="F8" s="27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2" t="s">
        <v>19</v>
      </c>
      <c r="C9" s="33"/>
      <c r="D9" s="26">
        <f>ROUND(C7*D8,0)</f>
        <v>39000</v>
      </c>
      <c r="E9" s="27"/>
      <c r="F9" s="27"/>
      <c r="G9" s="14">
        <v>6</v>
      </c>
      <c r="H9" s="15">
        <v>6</v>
      </c>
      <c r="I9" s="16">
        <v>94</v>
      </c>
      <c r="K9" s="34" t="s">
        <v>20</v>
      </c>
      <c r="L9" s="35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36">
        <f>C6+D9</f>
        <v>42500</v>
      </c>
      <c r="D10" s="37" t="s">
        <v>10</v>
      </c>
      <c r="E10" s="38">
        <f>ROUND(C10/10.764,0)</f>
        <v>3948</v>
      </c>
      <c r="F10" s="37" t="s">
        <v>11</v>
      </c>
      <c r="G10" s="14">
        <v>7</v>
      </c>
      <c r="H10" s="15">
        <v>7</v>
      </c>
      <c r="I10" s="16">
        <v>93</v>
      </c>
      <c r="K10" s="39" t="s">
        <v>22</v>
      </c>
      <c r="L10" s="35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7.25" thickBot="1" x14ac:dyDescent="0.35">
      <c r="C11" s="40"/>
      <c r="D11" s="41"/>
      <c r="E11" s="41"/>
      <c r="F11" s="33"/>
      <c r="G11" s="14">
        <v>8</v>
      </c>
      <c r="H11" s="15">
        <v>8</v>
      </c>
      <c r="I11" s="16">
        <v>92</v>
      </c>
      <c r="J11" s="42"/>
      <c r="K11" s="16" t="s">
        <v>23</v>
      </c>
      <c r="L11" s="35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43" t="s">
        <v>24</v>
      </c>
      <c r="C12" s="44">
        <v>2023</v>
      </c>
      <c r="D12" s="41"/>
      <c r="E12" s="45" t="s">
        <v>32</v>
      </c>
      <c r="F12" s="33"/>
      <c r="G12" s="14">
        <v>9</v>
      </c>
      <c r="H12" s="15">
        <v>9</v>
      </c>
      <c r="I12" s="16">
        <v>91</v>
      </c>
      <c r="K12" s="46" t="s">
        <v>25</v>
      </c>
      <c r="L12" s="47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43" t="s">
        <v>26</v>
      </c>
      <c r="C13" s="48">
        <v>2021</v>
      </c>
      <c r="D13" s="45" t="s">
        <v>27</v>
      </c>
      <c r="E13" s="41" t="s">
        <v>28</v>
      </c>
      <c r="F13" s="33"/>
      <c r="G13" s="14">
        <v>10</v>
      </c>
      <c r="H13" s="15">
        <v>10</v>
      </c>
      <c r="I13" s="16">
        <v>90</v>
      </c>
      <c r="K13" s="49"/>
      <c r="L13" s="50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43" t="s">
        <v>29</v>
      </c>
      <c r="C14" s="44">
        <f>(C12-C13)</f>
        <v>2</v>
      </c>
      <c r="D14" s="41"/>
      <c r="E14" s="41" t="s">
        <v>30</v>
      </c>
      <c r="G14" s="14">
        <v>11</v>
      </c>
      <c r="H14" s="15">
        <v>11</v>
      </c>
      <c r="I14" s="16">
        <v>89</v>
      </c>
      <c r="K14" s="51"/>
      <c r="L14" s="52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53" t="s">
        <v>31</v>
      </c>
      <c r="C15" s="43">
        <f>60-C14</f>
        <v>58</v>
      </c>
      <c r="D15" s="41"/>
      <c r="E15" s="41"/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54"/>
      <c r="G16" s="14">
        <v>13</v>
      </c>
      <c r="H16" s="15">
        <v>13</v>
      </c>
      <c r="I16" s="16">
        <v>87</v>
      </c>
      <c r="J16" s="54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54"/>
      <c r="L17" s="54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54"/>
      <c r="L18" s="54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55"/>
      <c r="D33" s="56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2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40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43"/>
      <c r="C37" s="44"/>
      <c r="E37" s="54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43"/>
      <c r="C38" s="44"/>
      <c r="D38" s="54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43"/>
      <c r="C39" s="44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53"/>
      <c r="C40" s="43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53"/>
      <c r="C41" s="43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46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5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5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5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5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5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5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5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57"/>
    </row>
    <row r="73" spans="7:15" ht="15.75" thickBot="1" x14ac:dyDescent="0.3">
      <c r="G73" s="14">
        <v>70</v>
      </c>
      <c r="H73" s="15">
        <v>70</v>
      </c>
      <c r="I73" s="46">
        <v>30</v>
      </c>
      <c r="N73" s="14">
        <v>69</v>
      </c>
      <c r="O73" s="57"/>
    </row>
    <row r="74" spans="7:15" ht="15.75" thickBot="1" x14ac:dyDescent="0.3">
      <c r="I74" s="59"/>
      <c r="N74" s="14">
        <v>70</v>
      </c>
      <c r="O74" s="57"/>
    </row>
    <row r="75" spans="7:15" ht="15.75" thickBot="1" x14ac:dyDescent="0.3">
      <c r="N75" s="14"/>
      <c r="O75" s="5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2023-12-15T08:06:19Z</dcterms:created>
  <dcterms:modified xsi:type="dcterms:W3CDTF">2023-12-15T08:07:47Z</dcterms:modified>
</cp:coreProperties>
</file>