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  <sheet name="Sheet5" sheetId="38" r:id="rId8"/>
    <sheet name="Sheet1" sheetId="4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I14" i="43"/>
  <c r="I9"/>
  <c r="I10"/>
  <c r="I11"/>
  <c r="I12"/>
  <c r="I13"/>
  <c r="I8"/>
  <c r="I15" s="1"/>
  <c r="I17" s="1"/>
  <c r="I16"/>
  <c r="F16" i="23"/>
  <c r="F15"/>
  <c r="F14"/>
  <c r="F13"/>
  <c r="Q10" i="4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<sst xmlns="http://schemas.openxmlformats.org/spreadsheetml/2006/main" count="137" uniqueCount="104">
  <si>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</si>
  <si>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</si>
  <si>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</si>
  <si>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</si>
  <si>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</si>
  <si>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</si>
  <si>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</si>
  <si>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</si>
  <si>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</si>
  <si>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</si>
  <si>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</si>
  <si>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</si>
  <si>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</si>
  <si>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</si>
  <si>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</si>
  <si>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</si>
  <si>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</si>
  <si>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</si>
  <si>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</si>
  <si>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</si>
  <si>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</si>
  <si>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</si>
  <si>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</si>
  <si>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</si>
  <si>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</si>
  <si>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</si>
  <si>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</si>
  <si>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</si>
  <si>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</si>
  <si>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</si>
  <si>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</si>
  <si>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</si>
  <si>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</si>
  <si>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</si>
  <si>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</si>
  <si>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</si>
  <si>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</si>
  <si>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</si>
  <si>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</si>
  <si>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</si>
  <si>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</si>
  <si>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</si>
  <si>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</si>
  <si>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</si>
  <si>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</si>
  <si>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</si>
  <si>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</si>
  <si>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</si>
  <si>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</si>
  <si>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</si>
  <si>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</si>
  <si>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</si>
  <si>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</si>
  <si>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</si>
  <si>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</si>
  <si>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</si>
  <si>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</si>
  <si>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</si>
  <si>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</si>
  <si>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</si>
  <si>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</si>
  <si>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</si>
  <si>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</si>
  <si>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</si>
  <si>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</si>
  <si>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</si>
  <si>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</si>
  <si>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</si>
  <si>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</si>
  <si>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</si>
  <si>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</si>
  <si>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</si>
  <si>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</si>
  <si>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</si>
  <si>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</si>
  <si>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</si>
  <si>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</si>
  <si>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</si>
  <si>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</si>
  <si>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</si>
  <si>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</si>
  <si>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</si>
  <si>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</si>
  <si>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</si>
  <si>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</si>
  <si>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</si>
  <si>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</si>
  <si>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</si>
  <si>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</si>
  <si>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</si>
  <si>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</si>
  <si>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</si>
  <si>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</si>
  <si>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</si>
  <si>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</si>
  <si>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</si>
  <si>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</si>
  <si>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</si>
  <si>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First Floor </t>
  </si>
  <si>
    <t>hall</t>
  </si>
  <si>
    <t>Bed</t>
  </si>
  <si>
    <t>Kitche</t>
  </si>
  <si>
    <t>Tiolet</t>
  </si>
  <si>
    <t>Toilet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</si>
</sst>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66675</xdr:rowOff>
    </xdr:from>
    <xdr:to>
      <xdr:col>9</xdr:col>
      <xdr:colOff>285750</xdr:colOff>
      <xdr:row>18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57175"/>
          <a:ext cx="5705475" cy="33432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</xdr:row>
      <xdr:rowOff>123825</xdr:rowOff>
    </xdr:from>
    <xdr:to>
      <xdr:col>10</xdr:col>
      <xdr:colOff>142875</xdr:colOff>
      <xdr:row>26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266825"/>
          <a:ext cx="5705475" cy="3810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145806</xdr:colOff>
      <xdr:row>0</xdr:row>
      <xdr:rowOff>94517</xdr:rowOff>
    </xdr:from>
    <xdr:to>
      <xdr:col>9</xdr:col>
      <xdr:colOff>364880</xdr:colOff>
      <xdr:row>21</xdr:row>
      <xdr:rowOff>170717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06" y="94517"/>
          <a:ext cx="5692286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28575</xdr:rowOff>
    </xdr:from>
    <xdr:to>
      <xdr:col>11</xdr:col>
      <xdr:colOff>219075</xdr:colOff>
      <xdr:row>20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9075"/>
          <a:ext cx="6829425" cy="3619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A4"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38260</v>
      </c>
      <c r="F2" s="75"/>
      <c r="G2" s="119" t="s">
        <v>76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36225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36225</v>
      </c>
      <c r="D5" s="57" t="s">
        <v>61</v>
      </c>
      <c r="E5" s="58">
        <f>ROUND(C5/10.764,0)</f>
        <v>3365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13500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22725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22725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36225</v>
      </c>
      <c r="D10" s="57" t="s">
        <v>61</v>
      </c>
      <c r="E10" s="58">
        <f>ROUND(C10/10.764,0)</f>
        <v>3365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v>613</v>
      </c>
      <c r="D17" s="75"/>
      <c r="E17" s="75">
        <f>E10*C17</f>
        <v>2062745</v>
      </c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zoomScale="115" zoomScaleNormal="115"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E13">
        <v>40.94</v>
      </c>
      <c r="F13" s="118">
        <f>E13*10.764</f>
        <v>440.67815999999993</v>
      </c>
      <c r="G13" s="78"/>
    </row>
    <row r="14" spans="1:8">
      <c r="A14" s="15" t="s">
        <v>15</v>
      </c>
      <c r="B14" s="19"/>
      <c r="C14" s="20">
        <f>C5</f>
        <v>3400</v>
      </c>
      <c r="D14" s="23"/>
      <c r="E14">
        <v>5.5</v>
      </c>
      <c r="F14" s="118">
        <f>E14*10.764</f>
        <v>59.201999999999998</v>
      </c>
      <c r="G14" s="78"/>
    </row>
    <row r="15" spans="1:8">
      <c r="B15" s="19"/>
      <c r="C15" s="20"/>
      <c r="D15" s="23"/>
      <c r="F15" s="118">
        <f>SUM(F13:F14)</f>
        <v>499.88015999999993</v>
      </c>
      <c r="G15" s="78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118">
        <f>F15*1.1</f>
        <v>549.86817599999995</v>
      </c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557</v>
      </c>
      <c r="D18" s="76"/>
      <c r="E18" s="77"/>
      <c r="F18" s="78"/>
      <c r="G18" s="78"/>
    </row>
    <row r="19" spans="1:7">
      <c r="A19" s="15"/>
      <c r="B19" s="6"/>
      <c r="C19" s="30">
        <f>C18*C16</f>
        <v>3007800</v>
      </c>
      <c r="D19" s="78" t="s">
        <v>68</v>
      </c>
      <c r="E19" s="30"/>
      <c r="F19" s="78"/>
      <c r="G19" s="78"/>
    </row>
    <row r="20" spans="1:7">
      <c r="A20" s="15"/>
      <c r="B20" s="61">
        <f>C20*90</f>
        <v>257166900</v>
      </c>
      <c r="C20" s="31">
        <f>C19*95%</f>
        <v>2857410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2406240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1114000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6266.25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13" sqref="J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>
        <v>0</v>
      </c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766.66666666666674</v>
      </c>
      <c r="C10" s="4">
        <f t="shared" si="2"/>
        <v>920.00000000000011</v>
      </c>
      <c r="D10" s="4">
        <f t="shared" si="3"/>
        <v>1104</v>
      </c>
      <c r="E10" s="5">
        <f t="shared" si="4"/>
        <v>3496000</v>
      </c>
      <c r="F10" s="4">
        <f t="shared" si="5"/>
        <v>4560</v>
      </c>
      <c r="G10" s="4">
        <f t="shared" si="6"/>
        <v>3800</v>
      </c>
      <c r="H10" s="4">
        <f t="shared" si="7"/>
        <v>3167</v>
      </c>
      <c r="I10" s="4">
        <f t="shared" si="8"/>
        <v>0</v>
      </c>
      <c r="J10" s="4">
        <f t="shared" si="9"/>
        <v>0</v>
      </c>
      <c r="O10" s="75">
        <v>0</v>
      </c>
      <c r="P10" s="75">
        <v>920</v>
      </c>
      <c r="Q10" s="75">
        <f t="shared" ref="Q10" si="10">P10/1.2</f>
        <v>766.66666666666674</v>
      </c>
      <c r="R10" s="2">
        <v>3496000</v>
      </c>
      <c r="S10" s="2"/>
    </row>
    <row r="11" spans="1:35" ht="16.5">
      <c r="A11" s="4">
        <f t="shared" si="0"/>
        <v>0</v>
      </c>
      <c r="B11" s="4">
        <f t="shared" si="1"/>
        <v>625</v>
      </c>
      <c r="C11" s="4">
        <f t="shared" si="2"/>
        <v>750</v>
      </c>
      <c r="D11" s="4">
        <f t="shared" si="3"/>
        <v>900</v>
      </c>
      <c r="E11" s="5">
        <f t="shared" si="4"/>
        <v>3960000</v>
      </c>
      <c r="F11" s="4">
        <f t="shared" si="5"/>
        <v>6336</v>
      </c>
      <c r="G11" s="4">
        <f t="shared" si="6"/>
        <v>5280</v>
      </c>
      <c r="H11" s="4">
        <f t="shared" si="7"/>
        <v>4400</v>
      </c>
      <c r="I11" s="4">
        <f t="shared" si="8"/>
        <v>0</v>
      </c>
      <c r="J11" s="4">
        <f t="shared" si="9"/>
        <v>0</v>
      </c>
      <c r="O11">
        <v>900</v>
      </c>
      <c r="P11">
        <f t="shared" ref="P11" si="11">O11/1.2</f>
        <v>750</v>
      </c>
      <c r="Q11">
        <f t="shared" ref="Q11" si="12">P11/1.2</f>
        <v>625</v>
      </c>
      <c r="R11" s="2">
        <v>3960000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760.41666666666674</v>
      </c>
      <c r="C12" s="4">
        <f t="shared" si="2"/>
        <v>912.50000000000011</v>
      </c>
      <c r="D12" s="4">
        <f t="shared" si="3"/>
        <v>1095</v>
      </c>
      <c r="E12" s="5">
        <f t="shared" si="4"/>
        <v>3600000</v>
      </c>
      <c r="F12" s="4">
        <f t="shared" si="5"/>
        <v>4734</v>
      </c>
      <c r="G12" s="4">
        <f t="shared" si="6"/>
        <v>3945</v>
      </c>
      <c r="H12" s="4">
        <f t="shared" si="7"/>
        <v>3288</v>
      </c>
      <c r="I12" s="4">
        <f t="shared" si="8"/>
        <v>0</v>
      </c>
      <c r="J12" s="4">
        <f t="shared" si="9"/>
        <v>0</v>
      </c>
      <c r="O12">
        <v>1095</v>
      </c>
      <c r="P12">
        <f t="shared" ref="P12" si="13">O12/1.2</f>
        <v>912.5</v>
      </c>
      <c r="Q12">
        <f t="shared" ref="Q12" si="14">P12/1.2</f>
        <v>760.41666666666674</v>
      </c>
      <c r="R12" s="2">
        <v>3600000</v>
      </c>
      <c r="S12" s="2"/>
      <c r="V12" s="71"/>
    </row>
    <row r="13" spans="1:35">
      <c r="A13" s="4">
        <f t="shared" si="0"/>
        <v>0</v>
      </c>
      <c r="B13" s="4">
        <f t="shared" si="1"/>
        <v>451.38888888888897</v>
      </c>
      <c r="C13" s="4">
        <f t="shared" si="2"/>
        <v>541.66666666666674</v>
      </c>
      <c r="D13" s="4">
        <f t="shared" si="3"/>
        <v>650.00000000000011</v>
      </c>
      <c r="E13" s="5">
        <f t="shared" si="4"/>
        <v>2650000</v>
      </c>
      <c r="F13" s="4">
        <f t="shared" si="5"/>
        <v>5871</v>
      </c>
      <c r="G13" s="4">
        <f t="shared" si="6"/>
        <v>4892</v>
      </c>
      <c r="H13" s="4">
        <f t="shared" si="7"/>
        <v>4077</v>
      </c>
      <c r="I13" s="4">
        <f t="shared" si="8"/>
        <v>0</v>
      </c>
      <c r="J13" s="4">
        <f t="shared" si="9"/>
        <v>0</v>
      </c>
      <c r="O13">
        <v>650</v>
      </c>
      <c r="P13">
        <f t="shared" ref="P13" si="15">O13/1.2</f>
        <v>541.66666666666674</v>
      </c>
      <c r="Q13">
        <f t="shared" ref="Q13" si="16">P13/1.2</f>
        <v>451.38888888888897</v>
      </c>
      <c r="R13" s="2">
        <v>2650000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7">O14/1.2</f>
        <v>0</v>
      </c>
      <c r="Q14">
        <f t="shared" ref="Q14:Q15" si="18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7"/>
        <v>0</v>
      </c>
      <c r="Q15">
        <f t="shared" si="18"/>
        <v>0</v>
      </c>
      <c r="R15" s="2">
        <v>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E22" sqref="E22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B10" sqref="B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" sqref="D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8:I17"/>
  <sheetViews>
    <sheetView workbookViewId="0">
      <selection activeCell="H17" sqref="H17"/>
    </sheetView>
  </sheetViews>
  <sheetFormatPr defaultRowHeight="15"/>
  <sheetData>
    <row r="8" spans="6:9">
      <c r="F8" s="75" t="s">
        <v>99</v>
      </c>
      <c r="G8">
        <v>13.6</v>
      </c>
      <c r="H8">
        <v>8.1999999999999993</v>
      </c>
      <c r="I8">
        <f>G8*H8</f>
        <v>111.51999999999998</v>
      </c>
    </row>
    <row r="9" spans="6:9">
      <c r="F9" s="75" t="s">
        <v>100</v>
      </c>
      <c r="G9">
        <v>12.3</v>
      </c>
      <c r="H9">
        <v>11.3</v>
      </c>
      <c r="I9" s="75">
        <f t="shared" ref="I9:I13" si="0">G9*H9</f>
        <v>138.99</v>
      </c>
    </row>
    <row r="10" spans="6:9">
      <c r="F10" s="75" t="s">
        <v>100</v>
      </c>
      <c r="G10">
        <v>8.1</v>
      </c>
      <c r="H10">
        <v>10.4</v>
      </c>
      <c r="I10" s="75">
        <f t="shared" si="0"/>
        <v>84.24</v>
      </c>
    </row>
    <row r="11" spans="6:9">
      <c r="F11" s="75" t="s">
        <v>101</v>
      </c>
      <c r="G11">
        <v>11.1</v>
      </c>
      <c r="H11">
        <v>10.4</v>
      </c>
      <c r="I11" s="75">
        <f t="shared" si="0"/>
        <v>115.44</v>
      </c>
    </row>
    <row r="12" spans="6:9">
      <c r="F12" s="75" t="s">
        <v>102</v>
      </c>
      <c r="G12">
        <v>6.1</v>
      </c>
      <c r="H12">
        <v>5.4</v>
      </c>
      <c r="I12" s="75">
        <f t="shared" si="0"/>
        <v>32.94</v>
      </c>
    </row>
    <row r="13" spans="6:9">
      <c r="F13" s="75" t="s">
        <v>103</v>
      </c>
      <c r="G13">
        <v>3.8</v>
      </c>
      <c r="H13">
        <v>10.5</v>
      </c>
      <c r="I13" s="75">
        <f t="shared" si="0"/>
        <v>39.9</v>
      </c>
    </row>
    <row r="14" spans="6:9">
      <c r="G14">
        <v>4</v>
      </c>
      <c r="H14">
        <v>3</v>
      </c>
      <c r="I14">
        <f>G14*H14</f>
        <v>12</v>
      </c>
    </row>
    <row r="15" spans="6:9">
      <c r="I15">
        <f>SUM(I8:I14)</f>
        <v>535.03</v>
      </c>
    </row>
    <row r="16" spans="6:9">
      <c r="F16" s="75" t="s">
        <v>69</v>
      </c>
      <c r="G16">
        <v>4</v>
      </c>
      <c r="H16">
        <v>8.1</v>
      </c>
      <c r="I16">
        <f>G16*H16</f>
        <v>32.4</v>
      </c>
    </row>
    <row r="17" spans="9:9">
      <c r="I17">
        <f>I15+I16</f>
        <v>567.42999999999995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Sheet2</vt:lpstr>
      <vt:lpstr>Sheet3</vt:lpstr>
      <vt:lpstr>Sheet4</vt:lpstr>
      <vt:lpstr>Sheet5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2023-12-13T11:27:30Z</dcterms:modified>
</cp:coreProperties>
</file>