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andurang Vishwanath Jadhav\"/>
    </mc:Choice>
  </mc:AlternateContent>
  <xr:revisionPtr revIDLastSave="0" documentId="13_ncr:1_{3A3EF70E-EF75-40A0-AFD3-2FA9ADBC479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0" i="4" l="1"/>
  <c r="P7" i="4"/>
  <c r="P6" i="4"/>
  <c r="P5" i="4"/>
  <c r="Q12" i="4" l="1"/>
  <c r="P12" i="4"/>
  <c r="P11" i="4"/>
  <c r="Q11" i="4" s="1"/>
  <c r="P10" i="4"/>
  <c r="Q9" i="4"/>
  <c r="P8" i="4"/>
  <c r="Q7" i="4"/>
  <c r="Q6" i="4"/>
  <c r="Q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<sst xmlns="http://schemas.openxmlformats.org/spreadsheetml/2006/main" count="30" uniqueCount="25">
  <si>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</si>
  <si>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</si>
  <si>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</si>
  <si>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</si>
  <si>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</si>
  <si>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</si>
  <si>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</si>
  <si>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</si>
  <si>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</si>
  <si>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</si>
  <si>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</si>
  <si>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</si>
  <si>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</si>
  <si>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317, 3rd floor, gautam nagar sai dham chsl, midc, andheri east</t>
  </si>
  <si>
    <t>ca</t>
  </si>
  <si>
    <t>oc - 2003</t>
  </si>
  <si>
    <t>midc andheri</t>
  </si>
  <si>
    <t>17.04.23</t>
  </si>
  <si>
    <t>rate</t>
  </si>
  <si>
    <t>fmv</t>
  </si>
  <si>
    <t>30.09.23</t>
  </si>
  <si>
    <t>03.03.23</t>
  </si>
  <si>
    <t>j b nagar</t>
  </si>
  <si>
    <t>ls - 42 to 45 lakhs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</si>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</sst>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288002</xdr:colOff>
      <xdr:row>44</xdr:row>
      <xdr:rowOff>96369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B5CDDE-9D5D-4157-996F-C25D156B8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37602" cy="8021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22413</xdr:colOff>
      <xdr:row>3</xdr:row>
      <xdr:rowOff>112059</xdr:rowOff>
    </xdr:from>
    <xdr:to>
      <xdr:col>28</xdr:col>
      <xdr:colOff>526678</xdr:colOff>
      <xdr:row>45</xdr:row>
      <xdr:rowOff>156882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62ABEC-C6C8-4F0E-A622-5D641F2DE0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001" b="8553"/>
        <a:stretch/>
      </xdr:blipFill>
      <xdr:spPr>
        <a:xfrm>
          <a:off x="1837766" y="683559"/>
          <a:ext cx="15632206" cy="80458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316581</xdr:colOff>
      <xdr:row>45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224946-342B-4F64-BAEF-77748A938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66181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55BC3F-74A5-46C5-814F-1A4432BC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C69CE-77A9-4BA6-A311-0388D6372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BE7244-3533-4020-ADDF-92BB9FB9D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144852</xdr:colOff>
      <xdr:row>39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2ED13B-8336-41D3-A40C-94EC9684C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65652" cy="72971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240370</xdr:colOff>
      <xdr:row>45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45A5DB-1142-4CCE-AFA7-41D9950D5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89970" cy="8449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240115</xdr:colOff>
      <xdr:row>48</xdr:row>
      <xdr:rowOff>125092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D133D1-EC8A-410A-BEC1-B334BFEC3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60915" cy="9078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F9" sqref="F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225</v>
      </c>
      <c r="C2" s="4">
        <f>B2*1.2</f>
        <v>270</v>
      </c>
      <c r="D2" s="4">
        <f t="shared" ref="D2:D13" si="2">C2*1.2</f>
        <v>324</v>
      </c>
      <c r="E2" s="5">
        <f t="shared" ref="E2:E13" si="3">R2</f>
        <v>4400000</v>
      </c>
      <c r="F2" s="15">
        <f t="shared" ref="F2:F13" si="4">ROUND((E2/B2),0)</f>
        <v>19556</v>
      </c>
      <c r="G2" s="10">
        <f t="shared" ref="G2:G13" si="5">ROUND((E2/C2),0)</f>
        <v>16296</v>
      </c>
      <c r="H2" s="10">
        <f t="shared" ref="H2:H13" si="6">ROUND((E2/D2),0)</f>
        <v>13580</v>
      </c>
      <c r="I2" s="4" t="e">
        <f>#REF!</f>
        <v>#REF!</v>
      </c>
      <c r="J2" s="4" t="str">
        <f t="shared" ref="J2:J13" si="7">S2</f>
        <v>midc andheri</v>
      </c>
      <c r="O2">
        <v>0</v>
      </c>
      <c r="P2">
        <f t="shared" ref="P2:P12" si="8">O2/1.2</f>
        <v>0</v>
      </c>
      <c r="Q2">
        <v>225</v>
      </c>
      <c r="R2" s="2">
        <v>4400000</v>
      </c>
      <c r="S2" s="8" t="s">
        <v>16</v>
      </c>
      <c r="T2" s="8"/>
    </row>
    <row r="3" spans="1:20" x14ac:dyDescent="0.25">
      <c r="A3" s="4">
        <f t="shared" si="0"/>
        <v>0</v>
      </c>
      <c r="B3" s="4">
        <f t="shared" si="1"/>
        <v>225</v>
      </c>
      <c r="C3" s="4">
        <f t="shared" ref="C3:C15" si="9">B3*1.2</f>
        <v>270</v>
      </c>
      <c r="D3" s="4">
        <f t="shared" si="2"/>
        <v>324</v>
      </c>
      <c r="E3" s="16">
        <f t="shared" si="3"/>
        <v>4000000</v>
      </c>
      <c r="F3" s="10">
        <f t="shared" si="4"/>
        <v>17778</v>
      </c>
      <c r="G3" s="10">
        <f t="shared" si="5"/>
        <v>14815</v>
      </c>
      <c r="H3" s="10">
        <f t="shared" si="6"/>
        <v>12346</v>
      </c>
      <c r="I3" s="4" t="e">
        <f>#REF!</f>
        <v>#REF!</v>
      </c>
      <c r="J3" s="4" t="str">
        <f t="shared" si="7"/>
        <v>midc andheri</v>
      </c>
      <c r="O3">
        <v>0</v>
      </c>
      <c r="P3">
        <f t="shared" si="8"/>
        <v>0</v>
      </c>
      <c r="Q3">
        <v>225</v>
      </c>
      <c r="R3" s="2">
        <v>4000000</v>
      </c>
      <c r="S3" s="8" t="s">
        <v>16</v>
      </c>
      <c r="T3" s="8"/>
    </row>
    <row r="4" spans="1:20" x14ac:dyDescent="0.25">
      <c r="A4" s="4">
        <f t="shared" si="0"/>
        <v>0</v>
      </c>
      <c r="B4" s="4">
        <f t="shared" si="1"/>
        <v>225</v>
      </c>
      <c r="C4" s="4">
        <f t="shared" si="9"/>
        <v>270</v>
      </c>
      <c r="D4" s="4">
        <f t="shared" si="2"/>
        <v>324</v>
      </c>
      <c r="E4" s="16">
        <f t="shared" si="3"/>
        <v>5200000</v>
      </c>
      <c r="F4" s="10">
        <f t="shared" si="4"/>
        <v>23111</v>
      </c>
      <c r="G4" s="10">
        <f t="shared" si="5"/>
        <v>19259</v>
      </c>
      <c r="H4" s="10">
        <f t="shared" si="6"/>
        <v>16049</v>
      </c>
      <c r="I4" s="4" t="e">
        <f>#REF!</f>
        <v>#REF!</v>
      </c>
      <c r="J4" s="4" t="str">
        <f t="shared" si="7"/>
        <v>midc andheri</v>
      </c>
      <c r="O4">
        <v>0</v>
      </c>
      <c r="P4">
        <f t="shared" si="8"/>
        <v>0</v>
      </c>
      <c r="Q4">
        <v>225</v>
      </c>
      <c r="R4" s="2">
        <v>5200000</v>
      </c>
      <c r="S4" s="8" t="s">
        <v>16</v>
      </c>
      <c r="T4" s="8"/>
    </row>
    <row r="5" spans="1:20" x14ac:dyDescent="0.25">
      <c r="A5" s="4">
        <f t="shared" si="0"/>
        <v>0</v>
      </c>
      <c r="B5" s="4">
        <f t="shared" si="1"/>
        <v>225.0573</v>
      </c>
      <c r="C5" s="4">
        <f t="shared" si="9"/>
        <v>270.06876</v>
      </c>
      <c r="D5" s="4">
        <f t="shared" si="2"/>
        <v>324.08251200000001</v>
      </c>
      <c r="E5" s="16">
        <f t="shared" si="3"/>
        <v>3200000</v>
      </c>
      <c r="F5" s="10">
        <f t="shared" si="4"/>
        <v>14219</v>
      </c>
      <c r="G5" s="10">
        <f t="shared" si="5"/>
        <v>11849</v>
      </c>
      <c r="H5" s="10">
        <f t="shared" si="6"/>
        <v>9874</v>
      </c>
      <c r="I5" s="4" t="e">
        <f>#REF!</f>
        <v>#REF!</v>
      </c>
      <c r="J5" s="4" t="str">
        <f t="shared" si="7"/>
        <v>17.04.23</v>
      </c>
      <c r="O5">
        <v>0</v>
      </c>
      <c r="P5">
        <f>25.09*10.764</f>
        <v>270.06876</v>
      </c>
      <c r="Q5">
        <f t="shared" ref="Q5:Q12" si="10">P5/1.2</f>
        <v>225.0573</v>
      </c>
      <c r="R5" s="2">
        <v>3200000</v>
      </c>
      <c r="S5" s="8" t="s">
        <v>17</v>
      </c>
      <c r="T5" s="8"/>
    </row>
    <row r="6" spans="1:20" x14ac:dyDescent="0.25">
      <c r="A6" s="4">
        <f t="shared" si="0"/>
        <v>0</v>
      </c>
      <c r="B6" s="4">
        <f t="shared" si="1"/>
        <v>225.0573</v>
      </c>
      <c r="C6" s="4">
        <f t="shared" si="9"/>
        <v>270.06876</v>
      </c>
      <c r="D6" s="4">
        <f t="shared" si="2"/>
        <v>324.08251200000001</v>
      </c>
      <c r="E6" s="16">
        <f t="shared" si="3"/>
        <v>4600000</v>
      </c>
      <c r="F6" s="10">
        <f t="shared" si="4"/>
        <v>20439</v>
      </c>
      <c r="G6" s="10">
        <f t="shared" si="5"/>
        <v>17033</v>
      </c>
      <c r="H6" s="10">
        <f t="shared" si="6"/>
        <v>14194</v>
      </c>
      <c r="I6" s="4" t="e">
        <f>#REF!</f>
        <v>#REF!</v>
      </c>
      <c r="J6" s="4" t="str">
        <f t="shared" si="7"/>
        <v>30.09.23</v>
      </c>
      <c r="O6">
        <v>0</v>
      </c>
      <c r="P6">
        <f>25.09*10.764</f>
        <v>270.06876</v>
      </c>
      <c r="Q6">
        <f t="shared" si="10"/>
        <v>225.0573</v>
      </c>
      <c r="R6" s="2">
        <v>4600000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225.0573</v>
      </c>
      <c r="C7" s="4">
        <f t="shared" si="9"/>
        <v>270.06876</v>
      </c>
      <c r="D7" s="4">
        <f t="shared" si="2"/>
        <v>324.08251200000001</v>
      </c>
      <c r="E7" s="16">
        <f t="shared" si="3"/>
        <v>4200000</v>
      </c>
      <c r="F7" s="15">
        <f t="shared" si="4"/>
        <v>18662</v>
      </c>
      <c r="G7" s="10">
        <f t="shared" si="5"/>
        <v>15552</v>
      </c>
      <c r="H7" s="10">
        <f t="shared" si="6"/>
        <v>12960</v>
      </c>
      <c r="I7" s="4" t="e">
        <f>#REF!</f>
        <v>#REF!</v>
      </c>
      <c r="J7" s="4" t="str">
        <f t="shared" si="7"/>
        <v>03.03.23</v>
      </c>
      <c r="O7">
        <v>0</v>
      </c>
      <c r="P7">
        <f>25.09*10.764</f>
        <v>270.06876</v>
      </c>
      <c r="Q7">
        <f t="shared" si="10"/>
        <v>225.0573</v>
      </c>
      <c r="R7" s="2">
        <v>4200000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225</v>
      </c>
      <c r="C8" s="4">
        <f t="shared" si="9"/>
        <v>270</v>
      </c>
      <c r="D8" s="4">
        <f t="shared" si="2"/>
        <v>324</v>
      </c>
      <c r="E8" s="16">
        <f t="shared" si="3"/>
        <v>5000000</v>
      </c>
      <c r="F8" s="10">
        <f t="shared" si="4"/>
        <v>22222</v>
      </c>
      <c r="G8" s="10">
        <f t="shared" si="5"/>
        <v>18519</v>
      </c>
      <c r="H8" s="10">
        <f t="shared" si="6"/>
        <v>15432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225</v>
      </c>
      <c r="R8" s="2">
        <v>5000000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250</v>
      </c>
      <c r="C9" s="4">
        <f t="shared" si="9"/>
        <v>300</v>
      </c>
      <c r="D9" s="4">
        <f t="shared" si="2"/>
        <v>360</v>
      </c>
      <c r="E9" s="16">
        <f t="shared" si="3"/>
        <v>4500000</v>
      </c>
      <c r="F9" s="15">
        <f t="shared" si="4"/>
        <v>18000</v>
      </c>
      <c r="G9" s="10">
        <f t="shared" si="5"/>
        <v>15000</v>
      </c>
      <c r="H9" s="10">
        <f t="shared" si="6"/>
        <v>12500</v>
      </c>
      <c r="I9" s="4" t="e">
        <f>#REF!</f>
        <v>#REF!</v>
      </c>
      <c r="J9" s="4">
        <f t="shared" si="7"/>
        <v>0</v>
      </c>
      <c r="O9">
        <v>0</v>
      </c>
      <c r="P9">
        <v>300</v>
      </c>
      <c r="Q9">
        <f t="shared" si="10"/>
        <v>250</v>
      </c>
      <c r="R9" s="2">
        <v>4500000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225</v>
      </c>
      <c r="C10" s="4">
        <f t="shared" si="9"/>
        <v>270</v>
      </c>
      <c r="D10" s="4">
        <f t="shared" si="2"/>
        <v>324</v>
      </c>
      <c r="E10" s="16">
        <f t="shared" si="3"/>
        <v>4545000</v>
      </c>
      <c r="F10" s="15">
        <f t="shared" si="4"/>
        <v>20200</v>
      </c>
      <c r="G10" s="10">
        <f t="shared" si="5"/>
        <v>16833</v>
      </c>
      <c r="H10" s="10">
        <f t="shared" si="6"/>
        <v>14028</v>
      </c>
      <c r="I10" s="4" t="e">
        <f>#REF!</f>
        <v>#REF!</v>
      </c>
      <c r="J10" s="4" t="str">
        <f t="shared" si="7"/>
        <v>j b nagar</v>
      </c>
      <c r="O10">
        <v>0</v>
      </c>
      <c r="P10">
        <f t="shared" si="8"/>
        <v>0</v>
      </c>
      <c r="Q10">
        <v>225</v>
      </c>
      <c r="R10" s="2">
        <v>4545000</v>
      </c>
      <c r="S10" s="8" t="s">
        <v>22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225</v>
      </c>
    </row>
    <row r="19" spans="7:24" x14ac:dyDescent="0.25">
      <c r="G19" t="s">
        <v>18</v>
      </c>
      <c r="H19">
        <v>18700</v>
      </c>
      <c r="N19" t="s">
        <v>24</v>
      </c>
      <c r="O19">
        <v>223</v>
      </c>
    </row>
    <row r="20" spans="7:24" x14ac:dyDescent="0.25">
      <c r="G20" t="s">
        <v>19</v>
      </c>
      <c r="H20">
        <f>H19*H18</f>
        <v>4207500</v>
      </c>
    </row>
    <row r="22" spans="7:24" x14ac:dyDescent="0.25">
      <c r="G22" s="6"/>
      <c r="H22" s="6"/>
    </row>
    <row r="23" spans="7:24" x14ac:dyDescent="0.25">
      <c r="G23" t="s">
        <v>15</v>
      </c>
    </row>
    <row r="24" spans="7:24" x14ac:dyDescent="0.25">
      <c r="G24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zoomScale="85" zoomScaleNormal="8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2023-12-14T09:58:06Z</dcterms:modified>
</cp:coreProperties>
</file>