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YOGESH PRAKASH PATIL - SBI\"/>
    </mc:Choice>
  </mc:AlternateContent>
  <xr:revisionPtr revIDLastSave="0" documentId="13_ncr:1_{7085719D-7979-4456-99EC-FAEC38650F3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8" i="4" l="1"/>
  <c r="S40" i="20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H18" i="4" l="1"/>
  <c r="H17" i="4"/>
  <c r="F4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<sst xmlns="http://schemas.openxmlformats.org/spreadsheetml/2006/main" count="49" uniqueCount="43">
  <si>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</si>
  <si>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</si>
  <si>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</si>
  <si>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</si>
  <si>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</si>
  <si>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</si>
  <si>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</si>
  <si>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</si>
  <si>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</si>
  <si>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</si>
  <si>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</si>
  <si>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</si>
  <si>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</si>
  <si>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</si>
  <si>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</si>
  <si>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</si>
  <si>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</si>
  <si>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</si>
  <si>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</si>
  <si>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</si>
  <si>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</si>
  <si>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</si>
  <si>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</si>
  <si>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</si>
  <si>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</si>
  <si>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</si>
  <si>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</si>
  <si>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</si>
  <si>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</si>
  <si>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</si>
  <si>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</si>
  <si>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</si>
  <si>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</si>
  <si>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</si>
  <si>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</si>
  <si>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</si>
  <si>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</si>
  <si>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Rera</t>
  </si>
  <si>
    <t>State Bank Of India ( RACPC Kalyan )  - MR. YOGESH PRAKASH PATIL</t>
  </si>
  <si>
    <t>CA</t>
  </si>
  <si>
    <t>rate on CA</t>
  </si>
  <si>
    <t>Approx Rate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</si>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</sst>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191973</xdr:colOff>
      <xdr:row>46</xdr:row>
      <xdr:rowOff>96423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F17AC-47CE-4150-A3CA-9B21A4EE8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55173" cy="8402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114300</xdr:rowOff>
    </xdr:from>
    <xdr:to>
      <xdr:col>27</xdr:col>
      <xdr:colOff>176003</xdr:colOff>
      <xdr:row>33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4937F-DE32-4F3F-8253-1A2DCF37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57300"/>
          <a:ext cx="16635203" cy="518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496730</xdr:colOff>
      <xdr:row>53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A2DF3E-A7CA-4102-A82B-7A4BCFBCC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250330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534836</xdr:colOff>
      <xdr:row>47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A9D9C5-D95F-404D-B661-016E8DA4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88436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296763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69B1D-5E3A-4E40-AE5D-D755EB49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59963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544788</xdr:colOff>
      <xdr:row>55</xdr:row>
      <xdr:rowOff>48908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E14C19-BCB9-43BD-9AFD-3F71DA8C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346388" cy="9192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382925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A395B-BEA0-418D-8712-FF18A107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794125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43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C0AE3-9CCD-4E53-AB70-7B58B9719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8040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497847</xdr:colOff>
      <xdr:row>33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33A4D-42AF-4555-85EE-1BA00EDF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6192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239601</xdr:colOff>
      <xdr:row>3</xdr:row>
      <xdr:rowOff>142875</xdr:rowOff>
    </xdr:from>
    <xdr:to>
      <xdr:col>28</xdr:col>
      <xdr:colOff>316858</xdr:colOff>
      <xdr:row>33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03F3B-8417-4974-AB7C-7A343882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601" y="714375"/>
          <a:ext cx="17146057" cy="566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C7" zoomScaleNormal="100" workbookViewId="0">
      <selection activeCell="W33" sqref="W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401</v>
      </c>
      <c r="C3" s="4">
        <f>B3*1.2</f>
        <v>481.2</v>
      </c>
      <c r="D3" s="4">
        <f t="shared" ref="D3:D8" si="2">C3*1.2</f>
        <v>577.43999999999994</v>
      </c>
      <c r="E3" s="5">
        <f t="shared" ref="E3:E8" si="3">R3</f>
        <v>1900000</v>
      </c>
      <c r="F3" s="10">
        <f t="shared" ref="F3:F8" si="4">ROUND((E3/B3),0)</f>
        <v>4738</v>
      </c>
      <c r="G3" s="10">
        <f t="shared" ref="G3:G8" si="5">ROUND((E3/C3),0)</f>
        <v>3948</v>
      </c>
      <c r="H3" s="10">
        <f t="shared" ref="H3:H8" si="6">ROUND((E3/D3),0)</f>
        <v>3290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401</v>
      </c>
      <c r="R3" s="2">
        <v>1900000</v>
      </c>
      <c r="S3" s="8"/>
      <c r="T3" s="8"/>
    </row>
    <row r="4" spans="1:20" s="44" customFormat="1" x14ac:dyDescent="0.25">
      <c r="A4" s="42">
        <f t="shared" si="0"/>
        <v>0</v>
      </c>
      <c r="B4" s="42">
        <f t="shared" si="1"/>
        <v>682</v>
      </c>
      <c r="C4" s="42">
        <f t="shared" ref="C4:C8" si="9">B4*1.2</f>
        <v>818.4</v>
      </c>
      <c r="D4" s="42">
        <f t="shared" si="2"/>
        <v>982.07999999999993</v>
      </c>
      <c r="E4" s="43">
        <f t="shared" si="3"/>
        <v>3300000</v>
      </c>
      <c r="F4" s="42">
        <f t="shared" si="4"/>
        <v>4839</v>
      </c>
      <c r="G4" s="42">
        <f t="shared" si="5"/>
        <v>4032</v>
      </c>
      <c r="H4" s="42">
        <f t="shared" si="6"/>
        <v>3360</v>
      </c>
      <c r="I4" s="42" t="e">
        <f>#REF!</f>
        <v>#REF!</v>
      </c>
      <c r="J4" s="42">
        <f t="shared" si="7"/>
        <v>0</v>
      </c>
      <c r="O4" s="44">
        <v>0</v>
      </c>
      <c r="P4" s="44">
        <f t="shared" si="8"/>
        <v>0</v>
      </c>
      <c r="Q4" s="44">
        <v>682</v>
      </c>
      <c r="R4" s="45">
        <v>3300000</v>
      </c>
    </row>
    <row r="5" spans="1:20" s="8" customFormat="1" x14ac:dyDescent="0.25">
      <c r="A5" s="10">
        <f t="shared" si="0"/>
        <v>0</v>
      </c>
      <c r="B5" s="10">
        <f t="shared" si="1"/>
        <v>682</v>
      </c>
      <c r="C5" s="10">
        <f t="shared" si="9"/>
        <v>818.4</v>
      </c>
      <c r="D5" s="10">
        <f t="shared" si="2"/>
        <v>982.07999999999993</v>
      </c>
      <c r="E5" s="49">
        <f t="shared" si="3"/>
        <v>2700000</v>
      </c>
      <c r="F5" s="10">
        <f t="shared" si="4"/>
        <v>3959</v>
      </c>
      <c r="G5" s="10">
        <f t="shared" si="5"/>
        <v>3299</v>
      </c>
      <c r="H5" s="10">
        <f t="shared" si="6"/>
        <v>2749</v>
      </c>
      <c r="I5" s="10" t="e">
        <f>#REF!</f>
        <v>#REF!</v>
      </c>
      <c r="J5" s="10">
        <f t="shared" si="7"/>
        <v>0</v>
      </c>
      <c r="O5" s="8">
        <v>0</v>
      </c>
      <c r="P5" s="8">
        <f t="shared" si="8"/>
        <v>0</v>
      </c>
      <c r="Q5" s="8">
        <v>682</v>
      </c>
      <c r="R5" s="50">
        <v>2700000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362</v>
      </c>
      <c r="C10" s="4">
        <f>B10*1.2</f>
        <v>434.4</v>
      </c>
      <c r="D10" s="4">
        <f t="shared" ref="D10:D19" si="23">C10*1.2</f>
        <v>521.28</v>
      </c>
      <c r="E10" s="5">
        <f t="shared" ref="E10:E19" si="24">R10</f>
        <v>1620000</v>
      </c>
      <c r="F10" s="10">
        <f t="shared" ref="F10:F19" si="25">ROUND((E10/B10),0)</f>
        <v>4475</v>
      </c>
      <c r="G10" s="10">
        <f t="shared" ref="G10:G19" si="26">ROUND((E10/C10),0)</f>
        <v>3729</v>
      </c>
      <c r="H10" s="10">
        <f t="shared" ref="H10:H19" si="27">ROUND((E10/D10),0)</f>
        <v>3108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362</v>
      </c>
      <c r="R10" s="2">
        <v>1620000</v>
      </c>
      <c r="S10" s="8"/>
      <c r="T10" s="8"/>
    </row>
    <row r="11" spans="1:20" s="8" customFormat="1" x14ac:dyDescent="0.25">
      <c r="A11" s="10">
        <f t="shared" si="21"/>
        <v>0</v>
      </c>
      <c r="B11" s="10">
        <f t="shared" si="22"/>
        <v>320</v>
      </c>
      <c r="C11" s="10">
        <f t="shared" ref="C11:C19" si="30">B11*1.2</f>
        <v>384</v>
      </c>
      <c r="D11" s="10">
        <f t="shared" si="23"/>
        <v>460.79999999999995</v>
      </c>
      <c r="E11" s="49">
        <f t="shared" si="24"/>
        <v>1600000</v>
      </c>
      <c r="F11" s="10">
        <f t="shared" si="25"/>
        <v>5000</v>
      </c>
      <c r="G11" s="10">
        <f t="shared" si="26"/>
        <v>4167</v>
      </c>
      <c r="H11" s="10">
        <f t="shared" si="27"/>
        <v>3472</v>
      </c>
      <c r="I11" s="10" t="e">
        <f>#REF!</f>
        <v>#REF!</v>
      </c>
      <c r="J11" s="10">
        <f t="shared" si="28"/>
        <v>0</v>
      </c>
      <c r="O11" s="8">
        <v>0</v>
      </c>
      <c r="P11" s="8">
        <f t="shared" si="29"/>
        <v>0</v>
      </c>
      <c r="Q11" s="8">
        <v>320</v>
      </c>
      <c r="R11" s="50">
        <v>1600000</v>
      </c>
    </row>
    <row r="12" spans="1:20" x14ac:dyDescent="0.25">
      <c r="A12" s="4">
        <f t="shared" si="21"/>
        <v>0</v>
      </c>
      <c r="B12" s="4">
        <f t="shared" si="22"/>
        <v>785</v>
      </c>
      <c r="C12" s="4">
        <f t="shared" si="30"/>
        <v>942</v>
      </c>
      <c r="D12" s="4">
        <f t="shared" si="23"/>
        <v>1130.3999999999999</v>
      </c>
      <c r="E12" s="5">
        <f t="shared" si="24"/>
        <v>3000000</v>
      </c>
      <c r="F12" s="10">
        <f t="shared" si="25"/>
        <v>3822</v>
      </c>
      <c r="G12" s="10">
        <f t="shared" si="26"/>
        <v>3185</v>
      </c>
      <c r="H12" s="10">
        <f t="shared" si="27"/>
        <v>2654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785</v>
      </c>
      <c r="R12" s="2">
        <v>3000000</v>
      </c>
      <c r="S12" s="8"/>
      <c r="T12" s="8"/>
    </row>
    <row r="13" spans="1:20" s="8" customFormat="1" x14ac:dyDescent="0.25">
      <c r="A13" s="10">
        <f t="shared" si="21"/>
        <v>0</v>
      </c>
      <c r="B13" s="10">
        <f t="shared" si="22"/>
        <v>838</v>
      </c>
      <c r="C13" s="10">
        <f t="shared" si="30"/>
        <v>1005.5999999999999</v>
      </c>
      <c r="D13" s="10">
        <f t="shared" si="23"/>
        <v>1206.7199999999998</v>
      </c>
      <c r="E13" s="49">
        <f t="shared" si="24"/>
        <v>4700000</v>
      </c>
      <c r="F13" s="10">
        <f t="shared" si="25"/>
        <v>5609</v>
      </c>
      <c r="G13" s="10">
        <f t="shared" si="26"/>
        <v>4674</v>
      </c>
      <c r="H13" s="10">
        <f t="shared" si="27"/>
        <v>3895</v>
      </c>
      <c r="I13" s="10" t="e">
        <f>#REF!</f>
        <v>#REF!</v>
      </c>
      <c r="J13" s="10">
        <f t="shared" si="28"/>
        <v>0</v>
      </c>
      <c r="O13" s="8">
        <v>0</v>
      </c>
      <c r="P13" s="8">
        <f t="shared" si="29"/>
        <v>0</v>
      </c>
      <c r="Q13" s="8">
        <v>838</v>
      </c>
      <c r="R13" s="50">
        <v>4700000</v>
      </c>
    </row>
    <row r="14" spans="1:20" s="8" customFormat="1" x14ac:dyDescent="0.25">
      <c r="A14" s="10">
        <f t="shared" si="21"/>
        <v>0</v>
      </c>
      <c r="B14" s="10">
        <f t="shared" si="22"/>
        <v>308</v>
      </c>
      <c r="C14" s="10">
        <f t="shared" si="30"/>
        <v>369.59999999999997</v>
      </c>
      <c r="D14" s="10">
        <f t="shared" si="23"/>
        <v>443.51999999999992</v>
      </c>
      <c r="E14" s="49">
        <f t="shared" si="24"/>
        <v>2043000</v>
      </c>
      <c r="F14" s="10">
        <f t="shared" si="25"/>
        <v>6633</v>
      </c>
      <c r="G14" s="10">
        <f t="shared" si="26"/>
        <v>5528</v>
      </c>
      <c r="H14" s="10">
        <f t="shared" si="27"/>
        <v>4606</v>
      </c>
      <c r="I14" s="10" t="e">
        <f>#REF!</f>
        <v>#REF!</v>
      </c>
      <c r="J14" s="10">
        <f t="shared" si="28"/>
        <v>0</v>
      </c>
      <c r="O14" s="8">
        <v>0</v>
      </c>
      <c r="P14" s="8">
        <f t="shared" si="29"/>
        <v>0</v>
      </c>
      <c r="Q14" s="8">
        <v>308</v>
      </c>
      <c r="R14" s="50">
        <v>2043000</v>
      </c>
    </row>
    <row r="15" spans="1:20" x14ac:dyDescent="0.25">
      <c r="A15" s="4">
        <f t="shared" si="21"/>
        <v>0</v>
      </c>
      <c r="B15" s="4">
        <f t="shared" si="22"/>
        <v>443</v>
      </c>
      <c r="C15" s="4">
        <f t="shared" si="30"/>
        <v>531.6</v>
      </c>
      <c r="D15" s="4">
        <f t="shared" si="23"/>
        <v>637.91999999999996</v>
      </c>
      <c r="E15" s="5">
        <f t="shared" si="24"/>
        <v>3500000</v>
      </c>
      <c r="F15" s="10">
        <f t="shared" si="25"/>
        <v>7901</v>
      </c>
      <c r="G15" s="10">
        <f t="shared" si="26"/>
        <v>6584</v>
      </c>
      <c r="H15" s="10">
        <f t="shared" si="27"/>
        <v>5487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443</v>
      </c>
      <c r="R15" s="2">
        <v>3500000</v>
      </c>
      <c r="S15" s="8"/>
      <c r="T15" s="8"/>
    </row>
    <row r="16" spans="1:20" s="44" customFormat="1" x14ac:dyDescent="0.25">
      <c r="A16" s="42">
        <f t="shared" si="21"/>
        <v>0</v>
      </c>
      <c r="B16" s="42">
        <f t="shared" si="22"/>
        <v>498</v>
      </c>
      <c r="C16" s="42">
        <f t="shared" si="30"/>
        <v>597.6</v>
      </c>
      <c r="D16" s="42">
        <f t="shared" si="23"/>
        <v>717.12</v>
      </c>
      <c r="E16" s="43">
        <f t="shared" si="24"/>
        <v>3393000</v>
      </c>
      <c r="F16" s="42">
        <f t="shared" si="25"/>
        <v>6813</v>
      </c>
      <c r="G16" s="42">
        <f t="shared" si="26"/>
        <v>5678</v>
      </c>
      <c r="H16" s="42">
        <f t="shared" si="27"/>
        <v>4731</v>
      </c>
      <c r="I16" s="42" t="e">
        <f>#REF!</f>
        <v>#REF!</v>
      </c>
      <c r="J16" s="42">
        <f t="shared" si="28"/>
        <v>0</v>
      </c>
      <c r="O16" s="44">
        <v>0</v>
      </c>
      <c r="P16" s="44">
        <f t="shared" si="29"/>
        <v>0</v>
      </c>
      <c r="Q16" s="44">
        <v>498</v>
      </c>
      <c r="R16" s="45">
        <v>3393000</v>
      </c>
    </row>
    <row r="17" spans="1:25" s="44" customFormat="1" x14ac:dyDescent="0.25">
      <c r="A17" s="42">
        <f t="shared" si="21"/>
        <v>0</v>
      </c>
      <c r="B17" s="42">
        <f t="shared" si="22"/>
        <v>464</v>
      </c>
      <c r="C17" s="42">
        <f t="shared" si="30"/>
        <v>556.79999999999995</v>
      </c>
      <c r="D17" s="42">
        <f t="shared" si="23"/>
        <v>668.16</v>
      </c>
      <c r="E17" s="43">
        <f t="shared" si="24"/>
        <v>3078000</v>
      </c>
      <c r="F17" s="42">
        <f t="shared" si="25"/>
        <v>6634</v>
      </c>
      <c r="G17" s="42">
        <f t="shared" si="26"/>
        <v>5528</v>
      </c>
      <c r="H17" s="42">
        <f t="shared" si="27"/>
        <v>4607</v>
      </c>
      <c r="I17" s="42" t="e">
        <f>#REF!</f>
        <v>#REF!</v>
      </c>
      <c r="J17" s="42">
        <f t="shared" si="28"/>
        <v>0</v>
      </c>
      <c r="O17" s="44">
        <v>0</v>
      </c>
      <c r="P17" s="44">
        <f t="shared" si="29"/>
        <v>0</v>
      </c>
      <c r="Q17" s="44">
        <v>464</v>
      </c>
      <c r="R17" s="45">
        <v>3078000</v>
      </c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5500</v>
      </c>
      <c r="X20" s="21" t="s">
        <v>40</v>
      </c>
      <c r="Y20" t="s">
        <v>41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3000</v>
      </c>
      <c r="X22" s="23"/>
    </row>
    <row r="23" spans="1:25" ht="15.75" x14ac:dyDescent="0.25">
      <c r="G23" s="6"/>
      <c r="H23" s="6"/>
      <c r="R23" s="44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-2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62</v>
      </c>
      <c r="X25" s="25">
        <v>2025</v>
      </c>
      <c r="Y25" t="s">
        <v>37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7" t="s">
        <v>38</v>
      </c>
      <c r="Q27" s="47"/>
      <c r="R27" s="47"/>
      <c r="S27" s="47"/>
      <c r="T27" s="48"/>
      <c r="U27" s="22" t="s">
        <v>20</v>
      </c>
      <c r="V27" s="24"/>
      <c r="W27" s="25">
        <f>90*W24/W26</f>
        <v>-3</v>
      </c>
      <c r="X27" s="25"/>
    </row>
    <row r="28" spans="1:25" ht="15.75" x14ac:dyDescent="0.25">
      <c r="U28" s="18"/>
      <c r="V28" s="27"/>
      <c r="W28" s="28"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3000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5500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39</v>
      </c>
      <c r="V35" s="31"/>
      <c r="W35" s="26">
        <v>682</v>
      </c>
      <c r="X35" s="25"/>
    </row>
    <row r="36" spans="15:24" ht="15.75" x14ac:dyDescent="0.25">
      <c r="P36" s="14" t="s">
        <v>29</v>
      </c>
      <c r="S36" s="11"/>
      <c r="T36" s="12"/>
      <c r="U36" s="18" t="s">
        <v>42</v>
      </c>
      <c r="V36" s="32"/>
      <c r="W36" s="33">
        <f>W33*W35+X37</f>
        <v>3751000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3375900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3000800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1705000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7814.583333333333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37:S40"/>
  <sheetViews>
    <sheetView topLeftCell="B5" zoomScaleNormal="100" workbookViewId="0">
      <selection activeCell="S40" sqref="S40"/>
    </sheetView>
  </sheetViews>
  <sheetFormatPr defaultRowHeight="15" x14ac:dyDescent="0.25"/>
  <cols>
    <col min="19" max="19" width="19.42578125" customWidth="1"/>
  </cols>
  <sheetData>
    <row r="37" spans="19:19" x14ac:dyDescent="0.25">
      <c r="S37">
        <v>1900000</v>
      </c>
    </row>
    <row r="38" spans="19:19" x14ac:dyDescent="0.25">
      <c r="S38">
        <v>114000</v>
      </c>
    </row>
    <row r="39" spans="19:19" x14ac:dyDescent="0.25">
      <c r="S39">
        <v>19000</v>
      </c>
    </row>
    <row r="40" spans="19:19" x14ac:dyDescent="0.25">
      <c r="S40">
        <f>S37+S38+S39</f>
        <v>2033000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2023-12-14T10:31:23Z</dcterms:modified>
</cp:coreProperties>
</file>