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aya Satish Hingse\"/>
    </mc:Choice>
  </mc:AlternateContent>
  <xr:revisionPtr revIDLastSave="0" documentId="13_ncr:1_{104FCADE-4F9E-4FC1-B595-331FA5FEDA9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O30" i="4" l="1"/>
  <c r="O29" i="4"/>
  <c r="J29" i="4"/>
  <c r="J28" i="4"/>
  <c r="P5" i="4" l="1"/>
  <c r="G28" i="4"/>
  <c r="G20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Q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<sst xmlns="http://schemas.openxmlformats.org/spreadsheetml/2006/main" count="36" uniqueCount="29">
  <si>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</si>
  <si>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</si>
  <si>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</si>
  <si>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</si>
  <si>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</si>
  <si>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</si>
  <si>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</si>
  <si>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</si>
  <si>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</si>
  <si>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</si>
  <si>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</si>
  <si>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</si>
  <si>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</si>
  <si>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903, 9th floor, Queensgate A, Mohan heights chsl, kalyan west</t>
  </si>
  <si>
    <t>bua</t>
  </si>
  <si>
    <t>rate</t>
  </si>
  <si>
    <t>fmv</t>
  </si>
  <si>
    <t>agreement - 05.12.23</t>
  </si>
  <si>
    <t>av</t>
  </si>
  <si>
    <t>sd</t>
  </si>
  <si>
    <t>rd</t>
  </si>
  <si>
    <t>bv</t>
  </si>
  <si>
    <t>mv</t>
  </si>
  <si>
    <t>oc - 2007</t>
  </si>
  <si>
    <t>mohan height</t>
  </si>
  <si>
    <t>19.01.23</t>
  </si>
  <si>
    <t>MCA</t>
  </si>
  <si>
    <t>BAL</t>
  </si>
  <si>
    <t>LS - 1CR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</si>
</sst>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11909</xdr:colOff>
      <xdr:row>44</xdr:row>
      <xdr:rowOff>86843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362BD4-ACD6-46AD-B5DE-070A043CA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080709" cy="80116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26</xdr:col>
      <xdr:colOff>78338</xdr:colOff>
      <xdr:row>35</xdr:row>
      <xdr:rowOff>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633A0F-6EC7-4996-8279-5A13F4BE9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5318338" cy="55252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297358</xdr:colOff>
      <xdr:row>31</xdr:row>
      <xdr:rowOff>86535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13F511-139A-49FB-B439-BF658DEDD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927758" cy="58015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401722</xdr:colOff>
      <xdr:row>45</xdr:row>
      <xdr:rowOff>96387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130A35-F86F-4A04-B756-0C49A2C1C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984122" cy="8145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C8ADE7-6B80-4464-8005-4593332E9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N24" sqref="N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850.83333333333337</v>
      </c>
      <c r="C2" s="4">
        <f>B2*1.2</f>
        <v>1021</v>
      </c>
      <c r="D2" s="4">
        <f t="shared" ref="D2:D13" si="2">C2*1.2</f>
        <v>1225.2</v>
      </c>
      <c r="E2" s="5">
        <f t="shared" ref="E2:E13" si="3">R2</f>
        <v>9560000</v>
      </c>
      <c r="F2" s="10">
        <f t="shared" ref="F2:F13" si="4">ROUND((E2/B2),0)</f>
        <v>11236</v>
      </c>
      <c r="G2" s="15">
        <f t="shared" ref="G2:G13" si="5">ROUND((E2/C2),0)</f>
        <v>9363</v>
      </c>
      <c r="H2" s="10">
        <f t="shared" ref="H2:H13" si="6">ROUND((E2/D2),0)</f>
        <v>7803</v>
      </c>
      <c r="I2" s="4" t="e">
        <f>#REF!</f>
        <v>#REF!</v>
      </c>
      <c r="J2" s="4" t="str">
        <f t="shared" ref="J2:J13" si="7">S2</f>
        <v>mohan height</v>
      </c>
      <c r="O2">
        <v>0</v>
      </c>
      <c r="P2">
        <v>1021</v>
      </c>
      <c r="Q2">
        <f t="shared" ref="Q2:Q12" si="8">P2/1.2</f>
        <v>850.83333333333337</v>
      </c>
      <c r="R2" s="2">
        <v>9560000</v>
      </c>
      <c r="S2" s="8" t="s">
        <v>24</v>
      </c>
      <c r="T2" s="8"/>
    </row>
    <row r="3" spans="1:20" x14ac:dyDescent="0.25">
      <c r="A3" s="4">
        <f t="shared" si="0"/>
        <v>0</v>
      </c>
      <c r="B3" s="4">
        <f t="shared" si="1"/>
        <v>775</v>
      </c>
      <c r="C3" s="4">
        <f t="shared" ref="C3:C15" si="9">B3*1.2</f>
        <v>930</v>
      </c>
      <c r="D3" s="4">
        <f t="shared" si="2"/>
        <v>1116</v>
      </c>
      <c r="E3" s="5">
        <f t="shared" si="3"/>
        <v>9000000</v>
      </c>
      <c r="F3" s="10">
        <f t="shared" si="4"/>
        <v>11613</v>
      </c>
      <c r="G3" s="15">
        <f t="shared" si="5"/>
        <v>9677</v>
      </c>
      <c r="H3" s="10">
        <f t="shared" si="6"/>
        <v>8065</v>
      </c>
      <c r="I3" s="4" t="e">
        <f>#REF!</f>
        <v>#REF!</v>
      </c>
      <c r="J3" s="4" t="str">
        <f t="shared" si="7"/>
        <v>mohan height</v>
      </c>
      <c r="O3">
        <v>0</v>
      </c>
      <c r="P3">
        <v>930</v>
      </c>
      <c r="Q3">
        <f t="shared" si="8"/>
        <v>775</v>
      </c>
      <c r="R3" s="2">
        <v>9000000</v>
      </c>
      <c r="S3" s="8" t="s">
        <v>24</v>
      </c>
      <c r="T3" s="8"/>
    </row>
    <row r="4" spans="1:20" x14ac:dyDescent="0.25">
      <c r="A4" s="4">
        <f t="shared" si="0"/>
        <v>0</v>
      </c>
      <c r="B4" s="4">
        <f t="shared" si="1"/>
        <v>933.33333333333337</v>
      </c>
      <c r="C4" s="4">
        <f t="shared" si="9"/>
        <v>1120</v>
      </c>
      <c r="D4" s="4">
        <f t="shared" si="2"/>
        <v>1344</v>
      </c>
      <c r="E4" s="16">
        <f t="shared" si="3"/>
        <v>8500000</v>
      </c>
      <c r="F4" s="10">
        <f t="shared" si="4"/>
        <v>9107</v>
      </c>
      <c r="G4" s="15">
        <f t="shared" si="5"/>
        <v>7589</v>
      </c>
      <c r="H4" s="10">
        <f t="shared" si="6"/>
        <v>6324</v>
      </c>
      <c r="I4" s="4" t="e">
        <f>#REF!</f>
        <v>#REF!</v>
      </c>
      <c r="J4" s="4" t="str">
        <f t="shared" si="7"/>
        <v>mohan height</v>
      </c>
      <c r="O4">
        <v>0</v>
      </c>
      <c r="P4">
        <v>1120</v>
      </c>
      <c r="Q4">
        <f t="shared" si="8"/>
        <v>933.33333333333337</v>
      </c>
      <c r="R4" s="2">
        <v>8500000</v>
      </c>
      <c r="S4" s="8" t="s">
        <v>24</v>
      </c>
      <c r="T4" s="8"/>
    </row>
    <row r="5" spans="1:20" x14ac:dyDescent="0.25">
      <c r="A5" s="4">
        <f t="shared" si="0"/>
        <v>0</v>
      </c>
      <c r="B5" s="4">
        <f t="shared" si="1"/>
        <v>972.22222222222229</v>
      </c>
      <c r="C5" s="4">
        <f t="shared" si="9"/>
        <v>1166.6666666666667</v>
      </c>
      <c r="D5" s="4">
        <f t="shared" si="2"/>
        <v>1400</v>
      </c>
      <c r="E5" s="16">
        <f t="shared" si="3"/>
        <v>10500000</v>
      </c>
      <c r="F5" s="10">
        <f t="shared" si="4"/>
        <v>10800</v>
      </c>
      <c r="G5" s="10">
        <f t="shared" si="5"/>
        <v>9000</v>
      </c>
      <c r="H5" s="10">
        <f t="shared" si="6"/>
        <v>7500</v>
      </c>
      <c r="I5" s="4" t="e">
        <f>#REF!</f>
        <v>#REF!</v>
      </c>
      <c r="J5" s="4" t="str">
        <f t="shared" si="7"/>
        <v>mohan height</v>
      </c>
      <c r="O5">
        <v>1400</v>
      </c>
      <c r="P5">
        <f t="shared" ref="P5:P12" si="10">O5/1.2</f>
        <v>1166.6666666666667</v>
      </c>
      <c r="Q5">
        <f t="shared" si="8"/>
        <v>972.22222222222229</v>
      </c>
      <c r="R5" s="2">
        <v>10500000</v>
      </c>
      <c r="S5" s="8" t="s">
        <v>24</v>
      </c>
      <c r="T5" s="8"/>
    </row>
    <row r="6" spans="1:20" x14ac:dyDescent="0.25">
      <c r="A6" s="4">
        <f t="shared" si="0"/>
        <v>0</v>
      </c>
      <c r="B6" s="4">
        <f t="shared" si="1"/>
        <v>854.16666666666674</v>
      </c>
      <c r="C6" s="4">
        <f t="shared" si="9"/>
        <v>1025</v>
      </c>
      <c r="D6" s="4">
        <f t="shared" si="2"/>
        <v>1230</v>
      </c>
      <c r="E6" s="16">
        <f t="shared" si="3"/>
        <v>8000000</v>
      </c>
      <c r="F6" s="10">
        <f t="shared" si="4"/>
        <v>9366</v>
      </c>
      <c r="G6" s="15">
        <f t="shared" si="5"/>
        <v>7805</v>
      </c>
      <c r="H6" s="10">
        <f t="shared" si="6"/>
        <v>6504</v>
      </c>
      <c r="I6" s="4" t="e">
        <f>#REF!</f>
        <v>#REF!</v>
      </c>
      <c r="J6" s="4" t="str">
        <f t="shared" si="7"/>
        <v>19.01.23</v>
      </c>
      <c r="O6">
        <v>0</v>
      </c>
      <c r="P6">
        <v>1025</v>
      </c>
      <c r="Q6">
        <f t="shared" si="8"/>
        <v>854.16666666666674</v>
      </c>
      <c r="R6" s="2">
        <v>8000000</v>
      </c>
      <c r="S6" s="8" t="s">
        <v>25</v>
      </c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16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2:24" x14ac:dyDescent="0.25">
      <c r="F17" s="7" t="s">
        <v>13</v>
      </c>
    </row>
    <row r="18" spans="2:24" x14ac:dyDescent="0.25">
      <c r="B18" t="s">
        <v>26</v>
      </c>
      <c r="F18" s="7" t="s">
        <v>14</v>
      </c>
      <c r="G18">
        <v>1025</v>
      </c>
    </row>
    <row r="19" spans="2:24" x14ac:dyDescent="0.25">
      <c r="F19" s="7" t="s">
        <v>15</v>
      </c>
      <c r="G19">
        <v>8000</v>
      </c>
    </row>
    <row r="20" spans="2:24" x14ac:dyDescent="0.25">
      <c r="F20" s="7" t="s">
        <v>16</v>
      </c>
      <c r="G20">
        <f>G19*G18</f>
        <v>8200000</v>
      </c>
    </row>
    <row r="22" spans="2:24" x14ac:dyDescent="0.25">
      <c r="G22" s="6"/>
      <c r="H22" s="6"/>
    </row>
    <row r="24" spans="2:24" x14ac:dyDescent="0.25">
      <c r="F24" s="7" t="s">
        <v>17</v>
      </c>
      <c r="I24" t="s">
        <v>23</v>
      </c>
      <c r="P24" s="11"/>
      <c r="Q24" s="11"/>
      <c r="R24" s="13"/>
      <c r="T24" s="11"/>
      <c r="U24" s="11"/>
      <c r="V24" s="11"/>
      <c r="W24" s="11"/>
      <c r="X24" s="11"/>
    </row>
    <row r="25" spans="2:24" x14ac:dyDescent="0.25">
      <c r="F25" s="7" t="s">
        <v>18</v>
      </c>
      <c r="G25">
        <v>6750000</v>
      </c>
      <c r="P25" s="11"/>
      <c r="Q25" s="14"/>
      <c r="R25" s="14"/>
      <c r="T25" s="14"/>
      <c r="U25" s="14"/>
      <c r="V25" s="11"/>
      <c r="W25" s="11"/>
      <c r="X25" s="11"/>
    </row>
    <row r="26" spans="2:24" x14ac:dyDescent="0.25">
      <c r="F26" s="7" t="s">
        <v>19</v>
      </c>
      <c r="G26">
        <v>405200</v>
      </c>
      <c r="I26" t="s">
        <v>26</v>
      </c>
      <c r="J26">
        <v>691</v>
      </c>
      <c r="P26" s="11"/>
      <c r="Q26" s="11"/>
      <c r="R26" s="11"/>
      <c r="T26" s="11"/>
      <c r="U26" s="11"/>
      <c r="V26" s="11"/>
      <c r="W26" s="11"/>
      <c r="X26" s="11"/>
    </row>
    <row r="27" spans="2:24" x14ac:dyDescent="0.25">
      <c r="F27" s="7" t="s">
        <v>20</v>
      </c>
      <c r="G27">
        <v>30000</v>
      </c>
      <c r="I27" t="s">
        <v>27</v>
      </c>
      <c r="J27">
        <v>76</v>
      </c>
      <c r="P27" s="11"/>
      <c r="Q27" s="11"/>
      <c r="R27" s="11"/>
      <c r="T27" s="11"/>
      <c r="U27" s="11"/>
      <c r="V27" s="11"/>
      <c r="W27" s="11"/>
      <c r="X27" s="11"/>
    </row>
    <row r="28" spans="2:24" x14ac:dyDescent="0.25">
      <c r="F28" s="7" t="s">
        <v>21</v>
      </c>
      <c r="G28">
        <f>G27+G26+G25</f>
        <v>7185200</v>
      </c>
      <c r="J28">
        <f>J27+J26</f>
        <v>767</v>
      </c>
      <c r="O28">
        <v>9400</v>
      </c>
      <c r="P28" s="11"/>
      <c r="Q28" s="11"/>
      <c r="R28" s="12"/>
      <c r="T28" s="12"/>
      <c r="U28" s="12"/>
      <c r="V28" s="11"/>
      <c r="W28" s="11"/>
      <c r="X28" s="11"/>
    </row>
    <row r="29" spans="2:24" x14ac:dyDescent="0.25">
      <c r="J29">
        <f>G18/J28</f>
        <v>1.3363754889178618</v>
      </c>
      <c r="O29">
        <f>O28*J28</f>
        <v>7209800</v>
      </c>
      <c r="P29" s="11"/>
      <c r="Q29" s="11"/>
      <c r="R29" s="11"/>
      <c r="T29" s="11"/>
      <c r="U29" s="11"/>
      <c r="V29" s="11"/>
      <c r="W29" s="11"/>
      <c r="X29" s="11"/>
    </row>
    <row r="30" spans="2:24" x14ac:dyDescent="0.25">
      <c r="F30" s="7" t="s">
        <v>22</v>
      </c>
      <c r="G30">
        <v>6734500</v>
      </c>
      <c r="J30" t="s">
        <v>28</v>
      </c>
      <c r="O30">
        <f>O29/G18</f>
        <v>7033.9512195121952</v>
      </c>
      <c r="P30" s="11"/>
      <c r="Q30" s="11"/>
      <c r="R30" s="11"/>
      <c r="T30" s="11"/>
      <c r="U30" s="11"/>
      <c r="V30" s="11"/>
      <c r="W30" s="11"/>
      <c r="X30" s="11"/>
    </row>
    <row r="31" spans="2:24" x14ac:dyDescent="0.25">
      <c r="P31" s="11"/>
      <c r="Q31" s="11"/>
      <c r="R31" s="11"/>
      <c r="T31" s="11"/>
      <c r="U31" s="11"/>
      <c r="V31" s="11"/>
      <c r="W31" s="11"/>
      <c r="X31" s="11"/>
    </row>
    <row r="32" spans="2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2023-12-20T07:56:54Z</dcterms:modified>
</cp:coreProperties>
</file>