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A64ABA9-329E-493B-AC38-F2700B91A5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C29" i="1"/>
  <c r="C27" i="1"/>
  <c r="B18" i="1"/>
  <c r="H5" i="1"/>
  <c r="G5" i="1"/>
  <c r="J45" i="1"/>
  <c r="L45" i="1" s="1"/>
  <c r="F49" i="1"/>
  <c r="F48" i="1"/>
  <c r="F47" i="1"/>
  <c r="F46" i="1"/>
  <c r="D45" i="1"/>
  <c r="E45" i="1" s="1"/>
  <c r="G45" i="1" s="1"/>
  <c r="B34" i="1"/>
  <c r="B33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<sst xmlns="http://schemas.openxmlformats.org/spreadsheetml/2006/main" count="29" uniqueCount="27">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</sst>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C9F18-65B2-4842-8935-3A780D0F2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144145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89446-E8F4-423B-A051-E75F0190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592419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5542C-4A13-40ED-9E8C-D81D7C0C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94019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449354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5FD49-7053-48F7-80E2-93D441919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31754" cy="8230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364128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02A27-AEC9-420A-A326-3CF97839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04128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5B31A-8CD7-4E64-93E5-AB661E5A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192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28</xdr:row>
      <xdr:rowOff>48376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B6C6A-B7DE-43CC-9484-DACA6A62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3014" cy="5382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25000</v>
      </c>
      <c r="C3" s="33"/>
      <c r="D3" s="30"/>
      <c r="E3" s="10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22000</v>
      </c>
      <c r="C5" s="33"/>
      <c r="D5" s="30"/>
      <c r="E5" s="16"/>
      <c r="F5" s="16">
        <v>209</v>
      </c>
      <c r="G5" s="19">
        <f>F5*1.1</f>
        <v>229.9</v>
      </c>
      <c r="H5" s="22">
        <f>21.37*10.764</f>
        <v>230.02668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>
        <v>203</v>
      </c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22000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25000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209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5225000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230*B4</f>
        <v>690000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13062.5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1">
        <v>250</v>
      </c>
      <c r="D25" s="51"/>
      <c r="E25" s="51"/>
      <c r="F25" s="51">
        <v>7000000</v>
      </c>
      <c r="G25" s="16">
        <f t="shared" ref="G25:G31" si="0">F25/C25</f>
        <v>28000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1">
        <v>250</v>
      </c>
      <c r="D26" s="51">
        <v>300</v>
      </c>
      <c r="E26" s="51"/>
      <c r="F26" s="51">
        <v>7000000</v>
      </c>
      <c r="G26" s="16">
        <f t="shared" si="0"/>
        <v>28000</v>
      </c>
      <c r="H26" s="16">
        <f>F26/D26</f>
        <v>23333.333333333332</v>
      </c>
      <c r="I26" s="16" t="e">
        <f t="shared" si="1"/>
        <v>#DIV/0!</v>
      </c>
      <c r="J26" s="51">
        <f t="shared" ref="J26:J31" si="2">D26/C26</f>
        <v>1.2</v>
      </c>
      <c r="K26" s="26"/>
    </row>
    <row r="27" spans="1:15" x14ac:dyDescent="0.25">
      <c r="B27" s="50"/>
      <c r="C27" s="51">
        <f>D27/1.2</f>
        <v>304.16666666666669</v>
      </c>
      <c r="D27" s="51">
        <v>365</v>
      </c>
      <c r="E27" s="51"/>
      <c r="F27" s="51">
        <v>6500000</v>
      </c>
      <c r="G27" s="16">
        <f t="shared" si="0"/>
        <v>21369.863013698628</v>
      </c>
      <c r="H27" s="16">
        <f t="shared" ref="H27:H31" si="3">F27/D27</f>
        <v>17808.219178082192</v>
      </c>
      <c r="I27" s="16" t="e">
        <f t="shared" si="1"/>
        <v>#DIV/0!</v>
      </c>
      <c r="J27" s="51">
        <f t="shared" si="2"/>
        <v>1.2</v>
      </c>
    </row>
    <row r="28" spans="1:15" x14ac:dyDescent="0.25">
      <c r="B28" s="50"/>
      <c r="C28" s="51">
        <v>300</v>
      </c>
      <c r="D28" s="51">
        <v>405</v>
      </c>
      <c r="E28" s="51"/>
      <c r="F28" s="51">
        <v>7200000</v>
      </c>
      <c r="G28" s="16">
        <f t="shared" si="0"/>
        <v>24000</v>
      </c>
      <c r="H28" s="16">
        <f t="shared" si="3"/>
        <v>17777.777777777777</v>
      </c>
      <c r="I28" s="16" t="e">
        <f t="shared" si="1"/>
        <v>#DIV/0!</v>
      </c>
      <c r="J28" s="51">
        <f t="shared" si="2"/>
        <v>1.35</v>
      </c>
    </row>
    <row r="29" spans="1:15" x14ac:dyDescent="0.25">
      <c r="B29" s="50"/>
      <c r="C29" s="51">
        <f>D29/1.3</f>
        <v>276.92307692307691</v>
      </c>
      <c r="D29" s="51">
        <v>360</v>
      </c>
      <c r="E29" s="51"/>
      <c r="F29" s="16">
        <v>7000000</v>
      </c>
      <c r="G29" s="16">
        <f t="shared" si="0"/>
        <v>25277.777777777781</v>
      </c>
      <c r="H29" s="16">
        <f t="shared" si="3"/>
        <v>19444.444444444445</v>
      </c>
      <c r="I29" s="16" t="e">
        <f t="shared" si="1"/>
        <v>#DIV/0!</v>
      </c>
      <c r="J29" s="51">
        <f t="shared" si="2"/>
        <v>1.3</v>
      </c>
    </row>
    <row r="30" spans="1:15" x14ac:dyDescent="0.25">
      <c r="B30" s="50"/>
      <c r="C30" s="51">
        <f>D30/1.3</f>
        <v>280.76923076923077</v>
      </c>
      <c r="D30" s="51">
        <v>365</v>
      </c>
      <c r="E30" s="51"/>
      <c r="F30" s="16">
        <v>7000000</v>
      </c>
      <c r="G30" s="16">
        <f t="shared" si="0"/>
        <v>24931.506849315068</v>
      </c>
      <c r="H30" s="16">
        <f t="shared" si="3"/>
        <v>19178.082191780821</v>
      </c>
      <c r="I30" s="16" t="e">
        <f t="shared" si="1"/>
        <v>#DIV/0!</v>
      </c>
      <c r="J30" s="51">
        <f t="shared" si="2"/>
        <v>1.3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12" x14ac:dyDescent="0.25">
      <c r="B33" s="50">
        <f>97*10.764+13.54*10.764+5.76*10.764</f>
        <v>1251.8531999999998</v>
      </c>
      <c r="C33" s="50">
        <v>11635998</v>
      </c>
      <c r="D33" s="51">
        <f>C33/B33</f>
        <v>9295.0179781463212</v>
      </c>
      <c r="E33" s="51">
        <v>814600</v>
      </c>
      <c r="F33" s="51">
        <v>30000</v>
      </c>
      <c r="G33" s="16">
        <f>F33+E33+C33</f>
        <v>12480598</v>
      </c>
      <c r="H33" s="51">
        <f>G33/B33</f>
        <v>9969.6977249409138</v>
      </c>
      <c r="I33" s="16" t="e">
        <f>G33/A33</f>
        <v>#DIV/0!</v>
      </c>
    </row>
    <row r="34" spans="1:12" x14ac:dyDescent="0.25">
      <c r="B34" s="50">
        <f>97*10.764+5.76*10.764</f>
        <v>1106.1086399999999</v>
      </c>
      <c r="C34" s="50">
        <v>12239006</v>
      </c>
      <c r="D34" s="51">
        <f>C34/B34</f>
        <v>11064.922158098323</v>
      </c>
      <c r="E34" s="51">
        <v>720000</v>
      </c>
      <c r="F34" s="51">
        <v>30000</v>
      </c>
      <c r="G34" s="16">
        <f>F34+E34+C34</f>
        <v>12989006</v>
      </c>
      <c r="H34" s="51">
        <f>G34/B34</f>
        <v>11742.974903441673</v>
      </c>
      <c r="I34" s="16"/>
    </row>
    <row r="35" spans="1:12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12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12" ht="15.75" x14ac:dyDescent="0.25">
      <c r="A38" s="1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5" spans="1:12" x14ac:dyDescent="0.25">
      <c r="D45">
        <f>42.44*10.764</f>
        <v>456.82415999999995</v>
      </c>
      <c r="E45">
        <f>D45/1.1</f>
        <v>415.29469090909083</v>
      </c>
      <c r="F45">
        <v>22000</v>
      </c>
      <c r="G45">
        <f>F45*E45</f>
        <v>9136483.1999999974</v>
      </c>
      <c r="H45">
        <v>415</v>
      </c>
      <c r="I45">
        <v>21500</v>
      </c>
      <c r="J45">
        <f>I45*H45</f>
        <v>8922500</v>
      </c>
      <c r="K45">
        <v>700000</v>
      </c>
      <c r="L45">
        <f>K45+J45</f>
        <v>9622500</v>
      </c>
    </row>
    <row r="46" spans="1:12" x14ac:dyDescent="0.25">
      <c r="E46">
        <v>400</v>
      </c>
      <c r="F46">
        <f>G46/E46</f>
        <v>22500</v>
      </c>
      <c r="G46">
        <v>9000000</v>
      </c>
    </row>
    <row r="47" spans="1:12" x14ac:dyDescent="0.25">
      <c r="E47">
        <v>415</v>
      </c>
      <c r="F47">
        <f>G47/E47</f>
        <v>22069.879518072288</v>
      </c>
      <c r="G47">
        <v>9159000</v>
      </c>
    </row>
    <row r="48" spans="1:12" x14ac:dyDescent="0.25">
      <c r="E48">
        <v>411</v>
      </c>
      <c r="F48">
        <f>G48/E48</f>
        <v>21654.501216545013</v>
      </c>
      <c r="G48">
        <v>8900000</v>
      </c>
    </row>
    <row r="49" spans="4:7" x14ac:dyDescent="0.25">
      <c r="E49">
        <v>365</v>
      </c>
      <c r="F49">
        <f>G49/E49</f>
        <v>21095.890410958906</v>
      </c>
      <c r="G49">
        <v>7700000</v>
      </c>
    </row>
    <row r="62" spans="4:7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2023-12-21T08:46:52Z</dcterms:modified>
</cp:coreProperties>
</file>