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9F22CEE-0289-41AF-9CB3-02B07372104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F6" i="1"/>
  <c r="G5" i="1"/>
  <c r="F5" i="1"/>
  <c r="J45" i="1"/>
  <c r="L45" i="1" s="1"/>
  <c r="F49" i="1"/>
  <c r="F48" i="1"/>
  <c r="F47" i="1"/>
  <c r="F46" i="1"/>
  <c r="D45" i="1"/>
  <c r="E45" i="1" s="1"/>
  <c r="G45" i="1" s="1"/>
  <c r="B34" i="1"/>
  <c r="B33" i="1"/>
  <c r="J31" i="1"/>
  <c r="J25" i="1" l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<sst xmlns="http://schemas.openxmlformats.org/spreadsheetml/2006/main" count="29" uniqueCount="27">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</sst>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45</xdr:row>
      <xdr:rowOff>10723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E57915-7867-4083-B8AA-2E0F85BEC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583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0BAF33-AA55-4C1F-BC8F-5B05EF1A6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8335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411504</xdr:colOff>
      <xdr:row>43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D4C9ED-21FA-48D2-9983-739597B3E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22704" cy="8306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478188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BE1694-98CA-4186-8C00-46A49DE5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89388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39977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7104F5-3FC1-46EF-8A6A-ED1B2C792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51177" cy="8507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22</xdr:col>
      <xdr:colOff>535346</xdr:colOff>
      <xdr:row>89</xdr:row>
      <xdr:rowOff>77354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CDAD3E-0B7F-4CBD-9DF0-F84E6BC44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13946546" cy="8268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29500</v>
      </c>
      <c r="C3" s="33"/>
      <c r="D3" s="30"/>
      <c r="E3" s="10"/>
      <c r="F3" s="5">
        <v>2022</v>
      </c>
      <c r="G3" s="7">
        <v>2023</v>
      </c>
      <c r="H3" s="8">
        <f>G3-F3</f>
        <v>1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3000</v>
      </c>
      <c r="C4" s="33"/>
      <c r="D4" s="30"/>
      <c r="E4" s="10"/>
      <c r="F4" s="9" t="s">
        <v>24</v>
      </c>
      <c r="G4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26500</v>
      </c>
      <c r="C5" s="33"/>
      <c r="D5" s="30"/>
      <c r="E5" s="16"/>
      <c r="F5" s="16">
        <f>46.64*10.764</f>
        <v>502.03296</v>
      </c>
      <c r="G5" s="19">
        <f>51.3*10.764</f>
        <v>552.19319999999993</v>
      </c>
      <c r="H5" s="22"/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3000</v>
      </c>
      <c r="C6" s="33"/>
      <c r="D6" s="30"/>
      <c r="E6" s="52"/>
      <c r="F6" s="52">
        <f>F5*1.1</f>
        <v>552.23625600000003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 t="s">
        <v>26</v>
      </c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>
        <v>479</v>
      </c>
      <c r="G12" s="20"/>
      <c r="H12" s="21"/>
      <c r="I12" s="13"/>
      <c r="J12" s="15"/>
      <c r="K12" s="12"/>
      <c r="L12" s="12"/>
      <c r="M12" s="11"/>
      <c r="N12" s="8"/>
    </row>
    <row r="13" spans="1:15" ht="16.5" x14ac:dyDescent="0.3">
      <c r="A13" s="27" t="s">
        <v>9</v>
      </c>
      <c r="B13" s="33">
        <f>B6-B12</f>
        <v>3000</v>
      </c>
      <c r="C13" s="33"/>
      <c r="D13" s="44"/>
      <c r="E13" s="1"/>
      <c r="F13" s="10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26500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29500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502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14809000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552*B4</f>
        <v>1656000</v>
      </c>
      <c r="C18" s="47"/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B17*0.03/12</f>
        <v>37022.5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1">
        <v>509</v>
      </c>
      <c r="D25" s="51"/>
      <c r="E25" s="51"/>
      <c r="F25" s="51">
        <v>14500000</v>
      </c>
      <c r="G25" s="16">
        <f t="shared" ref="G25:G31" si="0">F25/C25</f>
        <v>28487.22986247544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1">
        <v>572</v>
      </c>
      <c r="D26" s="51"/>
      <c r="E26" s="51"/>
      <c r="F26" s="51">
        <v>18300000</v>
      </c>
      <c r="G26" s="16">
        <f t="shared" si="0"/>
        <v>31993.006993006991</v>
      </c>
      <c r="H26" s="16" t="e">
        <f>F26/D26</f>
        <v>#DIV/0!</v>
      </c>
      <c r="I26" s="16" t="e">
        <f t="shared" si="1"/>
        <v>#DIV/0!</v>
      </c>
      <c r="J26" s="51">
        <f t="shared" ref="J26:J31" si="2">D26/C26</f>
        <v>0</v>
      </c>
      <c r="K26" s="26"/>
    </row>
    <row r="27" spans="1:15" x14ac:dyDescent="0.25">
      <c r="B27" s="50"/>
      <c r="C27" s="51">
        <v>552</v>
      </c>
      <c r="D27" s="51"/>
      <c r="E27" s="51"/>
      <c r="F27" s="51">
        <v>16000000</v>
      </c>
      <c r="G27" s="16">
        <f t="shared" si="0"/>
        <v>28985.507246376812</v>
      </c>
      <c r="H27" s="16" t="e">
        <f t="shared" ref="H27:H31" si="3">F27/D27</f>
        <v>#DIV/0!</v>
      </c>
      <c r="I27" s="16" t="e">
        <f t="shared" si="1"/>
        <v>#DIV/0!</v>
      </c>
      <c r="J27" s="51">
        <f t="shared" si="2"/>
        <v>0</v>
      </c>
    </row>
    <row r="28" spans="1:15" x14ac:dyDescent="0.25">
      <c r="B28" s="50"/>
      <c r="C28" s="51">
        <v>428</v>
      </c>
      <c r="D28" s="51"/>
      <c r="E28" s="51"/>
      <c r="F28" s="51">
        <v>12000000</v>
      </c>
      <c r="G28" s="16">
        <f t="shared" si="0"/>
        <v>28037.383177570093</v>
      </c>
      <c r="H28" s="16" t="e">
        <f t="shared" si="3"/>
        <v>#DIV/0!</v>
      </c>
      <c r="I28" s="16" t="e">
        <f t="shared" si="1"/>
        <v>#DIV/0!</v>
      </c>
      <c r="J28" s="51">
        <f t="shared" si="2"/>
        <v>0</v>
      </c>
    </row>
    <row r="29" spans="1:15" x14ac:dyDescent="0.25">
      <c r="B29" s="50"/>
      <c r="C29" s="50">
        <v>250</v>
      </c>
      <c r="D29" s="51"/>
      <c r="E29" s="51"/>
      <c r="F29" s="16">
        <v>8500000</v>
      </c>
      <c r="G29" s="16">
        <f t="shared" si="0"/>
        <v>34000</v>
      </c>
      <c r="H29" s="16" t="e">
        <f t="shared" si="3"/>
        <v>#DIV/0!</v>
      </c>
      <c r="I29" s="16" t="e">
        <f t="shared" si="1"/>
        <v>#DIV/0!</v>
      </c>
      <c r="J29" s="51">
        <f t="shared" si="2"/>
        <v>0</v>
      </c>
    </row>
    <row r="30" spans="1:15" x14ac:dyDescent="0.25">
      <c r="B30" s="50"/>
      <c r="C30" s="50">
        <v>573</v>
      </c>
      <c r="D30" s="51"/>
      <c r="E30" s="51"/>
      <c r="F30" s="16">
        <v>17200000</v>
      </c>
      <c r="G30" s="16">
        <f t="shared" si="0"/>
        <v>30017.452006980802</v>
      </c>
      <c r="H30" s="16" t="e">
        <f t="shared" si="3"/>
        <v>#DIV/0!</v>
      </c>
      <c r="I30" s="16" t="e">
        <f t="shared" si="1"/>
        <v>#DIV/0!</v>
      </c>
      <c r="J30" s="51">
        <f t="shared" si="2"/>
        <v>0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3"/>
        <v>#DIV/0!</v>
      </c>
      <c r="I31" s="16" t="e">
        <f t="shared" si="1"/>
        <v>#DIV/0!</v>
      </c>
      <c r="J31" s="51" t="e">
        <f t="shared" si="2"/>
        <v>#DIV/0!</v>
      </c>
    </row>
    <row r="32" spans="1:15" x14ac:dyDescent="0.25">
      <c r="B32" s="13" t="s">
        <v>22</v>
      </c>
    </row>
    <row r="33" spans="1:12" x14ac:dyDescent="0.25">
      <c r="B33" s="50">
        <f>97*10.764+13.54*10.764+5.76*10.764</f>
        <v>1251.8531999999998</v>
      </c>
      <c r="C33" s="50">
        <v>11635998</v>
      </c>
      <c r="D33" s="51">
        <f>C33/B33</f>
        <v>9295.0179781463212</v>
      </c>
      <c r="E33" s="51">
        <v>814600</v>
      </c>
      <c r="F33" s="51">
        <v>30000</v>
      </c>
      <c r="G33" s="16">
        <f>F33+E33+C33</f>
        <v>12480598</v>
      </c>
      <c r="H33" s="51">
        <f>G33/B33</f>
        <v>9969.6977249409138</v>
      </c>
      <c r="I33" s="16" t="e">
        <f>G33/A33</f>
        <v>#DIV/0!</v>
      </c>
    </row>
    <row r="34" spans="1:12" x14ac:dyDescent="0.25">
      <c r="B34" s="50">
        <f>97*10.764+5.76*10.764</f>
        <v>1106.1086399999999</v>
      </c>
      <c r="C34" s="50">
        <v>12239006</v>
      </c>
      <c r="D34" s="51">
        <f>C34/B34</f>
        <v>11064.922158098323</v>
      </c>
      <c r="E34" s="51">
        <v>720000</v>
      </c>
      <c r="F34" s="51">
        <v>30000</v>
      </c>
      <c r="G34" s="16">
        <f>F34+E34+C34</f>
        <v>12989006</v>
      </c>
      <c r="H34" s="51">
        <f>G34/B34</f>
        <v>11742.974903441673</v>
      </c>
      <c r="I34" s="16"/>
    </row>
    <row r="35" spans="1:12" x14ac:dyDescent="0.25">
      <c r="B35" s="50"/>
      <c r="C35" s="50"/>
      <c r="D35" s="51" t="e">
        <f>C35/B35</f>
        <v>#DIV/0!</v>
      </c>
      <c r="E35" s="51">
        <v>245000</v>
      </c>
      <c r="F35" s="51">
        <v>30000</v>
      </c>
      <c r="G35" s="16">
        <f>F35+E35+C35</f>
        <v>275000</v>
      </c>
      <c r="H35" s="51" t="e">
        <f>G35/B35</f>
        <v>#DIV/0!</v>
      </c>
      <c r="I35" s="51"/>
    </row>
    <row r="36" spans="1:12" ht="15.75" x14ac:dyDescent="0.25">
      <c r="A36" s="11"/>
      <c r="B36" s="50"/>
      <c r="C36" s="50"/>
      <c r="D36" s="51" t="e">
        <f>C36/B36</f>
        <v>#DIV/0!</v>
      </c>
      <c r="E36" s="51">
        <v>392000</v>
      </c>
      <c r="F36" s="51">
        <v>30000</v>
      </c>
      <c r="G36" s="16">
        <f>F36+E36+C36</f>
        <v>422000</v>
      </c>
      <c r="H36" s="51" t="e">
        <f>G36/B36</f>
        <v>#DIV/0!</v>
      </c>
      <c r="I36" s="51"/>
    </row>
    <row r="37" spans="1:12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12" ht="15.75" x14ac:dyDescent="0.25">
      <c r="A38" s="11"/>
    </row>
    <row r="39" spans="1:12" ht="15.75" x14ac:dyDescent="0.25">
      <c r="A39" s="11"/>
    </row>
    <row r="40" spans="1:12" ht="15.75" x14ac:dyDescent="0.25">
      <c r="A40" s="11"/>
    </row>
    <row r="41" spans="1:12" ht="15.75" x14ac:dyDescent="0.25">
      <c r="A41" s="11"/>
    </row>
    <row r="42" spans="1:12" ht="15.75" x14ac:dyDescent="0.25">
      <c r="A42" s="11"/>
    </row>
    <row r="45" spans="1:12" x14ac:dyDescent="0.25">
      <c r="D45">
        <f>42.44*10.764</f>
        <v>456.82415999999995</v>
      </c>
      <c r="E45">
        <f>D45/1.1</f>
        <v>415.29469090909083</v>
      </c>
      <c r="F45">
        <v>22000</v>
      </c>
      <c r="G45">
        <f>F45*E45</f>
        <v>9136483.1999999974</v>
      </c>
      <c r="H45">
        <v>415</v>
      </c>
      <c r="I45">
        <v>21500</v>
      </c>
      <c r="J45">
        <f>I45*H45</f>
        <v>8922500</v>
      </c>
      <c r="K45">
        <v>700000</v>
      </c>
      <c r="L45">
        <f>K45+J45</f>
        <v>9622500</v>
      </c>
    </row>
    <row r="46" spans="1:12" x14ac:dyDescent="0.25">
      <c r="E46">
        <v>400</v>
      </c>
      <c r="F46">
        <f>G46/E46</f>
        <v>22500</v>
      </c>
      <c r="G46">
        <v>9000000</v>
      </c>
    </row>
    <row r="47" spans="1:12" x14ac:dyDescent="0.25">
      <c r="E47">
        <v>415</v>
      </c>
      <c r="F47">
        <f>G47/E47</f>
        <v>22069.879518072288</v>
      </c>
      <c r="G47">
        <v>9159000</v>
      </c>
    </row>
    <row r="48" spans="1:12" x14ac:dyDescent="0.25">
      <c r="E48">
        <v>411</v>
      </c>
      <c r="F48">
        <f>G48/E48</f>
        <v>21654.501216545013</v>
      </c>
      <c r="G48">
        <v>8900000</v>
      </c>
    </row>
    <row r="49" spans="4:7" x14ac:dyDescent="0.25">
      <c r="E49">
        <v>365</v>
      </c>
      <c r="F49">
        <f>G49/E49</f>
        <v>21095.890410958906</v>
      </c>
      <c r="G49">
        <v>7700000</v>
      </c>
    </row>
    <row r="62" spans="4:7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>
      <selection activeCell="A47" sqref="A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2023-12-14T07:12:58Z</dcterms:modified>
</cp:coreProperties>
</file>