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Kandivali (West)\Nirbhaykumar Nagindas Shah\"/>
    </mc:Choice>
  </mc:AlternateContent>
  <xr:revisionPtr revIDLastSave="0" documentId="13_ncr:1_{3A60773C-9F8F-40DB-8002-B3CF642DD45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6" i="4" l="1"/>
  <c r="Q5" i="4"/>
  <c r="Q4" i="4"/>
  <c r="G31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<sst xmlns="http://schemas.openxmlformats.org/spreadsheetml/2006/main" count="130" uniqueCount="88">
  <si>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</si>
  <si>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</si>
  <si>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</si>
  <si>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</si>
  <si>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</si>
  <si>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</si>
  <si>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</si>
  <si>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</si>
  <si>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</si>
  <si>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</si>
  <si>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</si>
  <si>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</si>
  <si>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</si>
  <si>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</si>
  <si>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</si>
  <si>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</si>
  <si>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</si>
  <si>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</si>
  <si>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</si>
  <si>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</si>
  <si>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</si>
  <si>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</si>
  <si>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</si>
  <si>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</si>
  <si>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</si>
  <si>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</si>
  <si>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</si>
  <si>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</si>
  <si>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</si>
  <si>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</si>
  <si>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</si>
  <si>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</si>
  <si>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</si>
  <si>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</si>
  <si>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</si>
  <si>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</si>
  <si>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</si>
  <si>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</si>
  <si>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</si>
  <si>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</si>
  <si>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</si>
  <si>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</si>
  <si>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</si>
  <si>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</si>
  <si>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</si>
  <si>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</si>
  <si>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</si>
  <si>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</si>
  <si>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</si>
  <si>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</si>
  <si>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</si>
  <si>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</si>
  <si>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</si>
  <si>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</si>
  <si>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</si>
  <si>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</si>
  <si>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</si>
  <si>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</si>
  <si>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</si>
  <si>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</si>
  <si>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</si>
  <si>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</si>
  <si>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</si>
  <si>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</si>
  <si>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</si>
  <si>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</si>
  <si>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</si>
  <si>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</si>
  <si>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</si>
  <si>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</si>
  <si>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</si>
  <si>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</si>
  <si>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</si>
  <si>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</si>
  <si>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</si>
  <si>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</si>
  <si>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</si>
  <si>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</si>
  <si>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</si>
  <si>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</si>
  <si>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</si>
  <si>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</si>
  <si>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</si>
  <si>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14.03.2023</t>
  </si>
  <si>
    <t>ACA</t>
  </si>
  <si>
    <t>IGR-04.01.24</t>
  </si>
  <si>
    <t>IGR-04.02.23</t>
  </si>
  <si>
    <t>IGR-23.03.23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</si>
</sst>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48</xdr:row>
      <xdr:rowOff>1239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175835-8E4B-4265-91E1-F78F30C2F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A107CC-D525-4135-A088-ED76CA34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8888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AEF2D2-2130-4E74-A1DE-C2B9F0E2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77E07F-1C0D-4970-861E-EA6F13C18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269205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EE5630-ABD4-458E-9CDD-D8726F1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47605" cy="8516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08B368-ECAB-449A-BEAD-41EA8E7F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554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154378</xdr:colOff>
      <xdr:row>42</xdr:row>
      <xdr:rowOff>67801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F614D-E998-4C6C-B2A3-49219C7EE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75178" cy="806880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A2D9FB-C5B6-48F9-95D7-6157B8E24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34" sqref="F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24000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21300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21300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24000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413</v>
      </c>
      <c r="D18" s="26"/>
      <c r="F18" s="19"/>
    </row>
    <row r="19" spans="1:6" x14ac:dyDescent="0.25">
      <c r="A19" s="16" t="s">
        <v>73</v>
      </c>
      <c r="B19" s="6"/>
      <c r="C19" s="32">
        <f>C18*C16</f>
        <v>9912000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8920800</v>
      </c>
      <c r="D20" s="32"/>
      <c r="F20" s="19"/>
    </row>
    <row r="21" spans="1:6" x14ac:dyDescent="0.25">
      <c r="A21" s="16" t="s">
        <v>25</v>
      </c>
      <c r="C21" s="35">
        <f>C19*80%</f>
        <v>7929600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1115100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20650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23" sqref="Q2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475</v>
      </c>
      <c r="C2" s="4">
        <f t="shared" ref="C2:C16" si="1">B2*1.2</f>
        <v>570</v>
      </c>
      <c r="D2" s="4">
        <f t="shared" ref="D2:D16" si="2">C2*1.2</f>
        <v>684</v>
      </c>
      <c r="E2" s="5">
        <f t="shared" ref="E2:E16" si="3">R2</f>
        <v>11000000</v>
      </c>
      <c r="F2" s="78">
        <f t="shared" ref="F2:F15" si="4">ROUND((E2/B2),0)</f>
        <v>23158</v>
      </c>
      <c r="G2" s="78">
        <f t="shared" ref="G2:G15" si="5">ROUND((E2/C2),0)</f>
        <v>19298</v>
      </c>
      <c r="H2" s="78">
        <f t="shared" ref="H2:H15" si="6">ROUND((E2/D2),0)</f>
        <v>16082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475</v>
      </c>
      <c r="R2" s="79">
        <v>11000000</v>
      </c>
      <c r="S2" s="2"/>
    </row>
    <row r="3" spans="1:19" x14ac:dyDescent="0.25">
      <c r="A3" s="4">
        <v>2</v>
      </c>
      <c r="B3" s="4">
        <f t="shared" si="0"/>
        <v>435</v>
      </c>
      <c r="C3" s="4">
        <f t="shared" si="1"/>
        <v>522</v>
      </c>
      <c r="D3" s="4">
        <f t="shared" si="2"/>
        <v>626.4</v>
      </c>
      <c r="E3" s="5">
        <f t="shared" si="3"/>
        <v>13700000</v>
      </c>
      <c r="F3" s="78">
        <f t="shared" si="4"/>
        <v>31494</v>
      </c>
      <c r="G3" s="78">
        <f t="shared" si="5"/>
        <v>26245</v>
      </c>
      <c r="H3" s="78">
        <f t="shared" si="6"/>
        <v>21871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435</v>
      </c>
      <c r="R3" s="79">
        <v>13700000</v>
      </c>
      <c r="S3" s="2"/>
    </row>
    <row r="4" spans="1:19" x14ac:dyDescent="0.25">
      <c r="A4" s="4">
        <v>3</v>
      </c>
      <c r="B4" s="4">
        <f t="shared" si="0"/>
        <v>462.95963999999992</v>
      </c>
      <c r="C4" s="4">
        <f t="shared" si="1"/>
        <v>555.55156799999986</v>
      </c>
      <c r="D4" s="4">
        <f t="shared" si="2"/>
        <v>666.66188159999979</v>
      </c>
      <c r="E4" s="5">
        <f t="shared" si="3"/>
        <v>12300000</v>
      </c>
      <c r="F4" s="4">
        <f t="shared" si="4"/>
        <v>26568</v>
      </c>
      <c r="G4" s="4">
        <f t="shared" si="5"/>
        <v>22140</v>
      </c>
      <c r="H4" s="4">
        <f t="shared" si="6"/>
        <v>18450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43.01*10.764</f>
        <v>462.95963999999992</v>
      </c>
      <c r="R4" s="2">
        <v>12300000</v>
      </c>
      <c r="S4" s="2" t="s">
        <v>85</v>
      </c>
    </row>
    <row r="5" spans="1:19" x14ac:dyDescent="0.25">
      <c r="A5" s="4">
        <v>4</v>
      </c>
      <c r="B5" s="4">
        <f t="shared" si="0"/>
        <v>462.95963999999992</v>
      </c>
      <c r="C5" s="4">
        <f t="shared" si="1"/>
        <v>555.55156799999986</v>
      </c>
      <c r="D5" s="4">
        <f t="shared" si="2"/>
        <v>666.66188159999979</v>
      </c>
      <c r="E5" s="5">
        <f t="shared" si="3"/>
        <v>11600000</v>
      </c>
      <c r="F5" s="78">
        <f t="shared" si="4"/>
        <v>25056</v>
      </c>
      <c r="G5" s="78">
        <f t="shared" si="5"/>
        <v>20880</v>
      </c>
      <c r="H5" s="78">
        <f t="shared" si="6"/>
        <v>17400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f>43.01*10.764</f>
        <v>462.95963999999992</v>
      </c>
      <c r="R5" s="79">
        <v>11600000</v>
      </c>
      <c r="S5" s="79" t="s">
        <v>86</v>
      </c>
    </row>
    <row r="6" spans="1:19" x14ac:dyDescent="0.25">
      <c r="A6" s="4">
        <v>5</v>
      </c>
      <c r="B6" s="4">
        <f t="shared" si="0"/>
        <v>434.97323999999992</v>
      </c>
      <c r="C6" s="4">
        <f t="shared" si="1"/>
        <v>521.9678879999999</v>
      </c>
      <c r="D6" s="4">
        <f t="shared" si="2"/>
        <v>626.36146559999986</v>
      </c>
      <c r="E6" s="5">
        <f t="shared" si="3"/>
        <v>11300000</v>
      </c>
      <c r="F6" s="4">
        <f t="shared" si="4"/>
        <v>25979</v>
      </c>
      <c r="G6" s="4">
        <f t="shared" si="5"/>
        <v>21649</v>
      </c>
      <c r="H6" s="4">
        <f t="shared" si="6"/>
        <v>18041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40.41*10.764</f>
        <v>434.97323999999992</v>
      </c>
      <c r="R6" s="2">
        <v>11300000</v>
      </c>
      <c r="S6" s="2" t="s">
        <v>87</v>
      </c>
    </row>
    <row r="7" spans="1:19" x14ac:dyDescent="0.25">
      <c r="A7" s="4">
        <v>6</v>
      </c>
      <c r="B7" s="4">
        <f t="shared" si="0"/>
        <v>475</v>
      </c>
      <c r="C7" s="4">
        <f t="shared" si="1"/>
        <v>570</v>
      </c>
      <c r="D7" s="4">
        <f t="shared" si="2"/>
        <v>684</v>
      </c>
      <c r="E7" s="5">
        <f t="shared" si="3"/>
        <v>11000000</v>
      </c>
      <c r="F7" s="78">
        <f t="shared" si="4"/>
        <v>23158</v>
      </c>
      <c r="G7" s="78">
        <f t="shared" si="5"/>
        <v>19298</v>
      </c>
      <c r="H7" s="78">
        <f t="shared" si="6"/>
        <v>16082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475</v>
      </c>
      <c r="R7" s="79">
        <v>11000000</v>
      </c>
      <c r="S7" s="2"/>
    </row>
    <row r="8" spans="1:19" x14ac:dyDescent="0.25">
      <c r="A8" s="4">
        <v>7</v>
      </c>
      <c r="B8" s="4">
        <f t="shared" si="0"/>
        <v>611</v>
      </c>
      <c r="C8" s="4">
        <f t="shared" si="1"/>
        <v>733.19999999999993</v>
      </c>
      <c r="D8" s="4">
        <f t="shared" si="2"/>
        <v>879.83999999999992</v>
      </c>
      <c r="E8" s="5">
        <f t="shared" si="3"/>
        <v>19200000</v>
      </c>
      <c r="F8" s="4">
        <f t="shared" si="4"/>
        <v>31424</v>
      </c>
      <c r="G8" s="4">
        <f t="shared" si="5"/>
        <v>26187</v>
      </c>
      <c r="H8" s="4">
        <f t="shared" si="6"/>
        <v>21822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611</v>
      </c>
      <c r="R8" s="2">
        <v>19200000</v>
      </c>
      <c r="S8" s="2"/>
    </row>
    <row r="9" spans="1:19" x14ac:dyDescent="0.25">
      <c r="A9" s="4">
        <v>8</v>
      </c>
      <c r="B9" s="4">
        <f t="shared" si="0"/>
        <v>427</v>
      </c>
      <c r="C9" s="4">
        <f t="shared" si="1"/>
        <v>512.4</v>
      </c>
      <c r="D9" s="4">
        <f t="shared" si="2"/>
        <v>614.88</v>
      </c>
      <c r="E9" s="5">
        <f t="shared" si="3"/>
        <v>12500000</v>
      </c>
      <c r="F9" s="78">
        <f t="shared" si="4"/>
        <v>29274</v>
      </c>
      <c r="G9" s="78">
        <f t="shared" si="5"/>
        <v>24395</v>
      </c>
      <c r="H9" s="78">
        <f t="shared" si="6"/>
        <v>20329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427</v>
      </c>
      <c r="R9" s="79">
        <v>12500000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ref="Q4:Q10" si="10">P10/1.2</f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413</v>
      </c>
    </row>
    <row r="29" spans="1:19" s="10" customFormat="1" x14ac:dyDescent="0.25">
      <c r="C29" s="72" t="s">
        <v>1</v>
      </c>
      <c r="D29" s="72">
        <v>6660000</v>
      </c>
      <c r="F29" s="57" t="s">
        <v>71</v>
      </c>
      <c r="G29" s="57">
        <v>496</v>
      </c>
      <c r="H29" s="10">
        <f>G29/G28</f>
        <v>1.2009685230024214</v>
      </c>
    </row>
    <row r="30" spans="1:19" s="10" customFormat="1" x14ac:dyDescent="0.25">
      <c r="F30" s="57" t="s">
        <v>72</v>
      </c>
      <c r="G30" s="57">
        <v>24000</v>
      </c>
    </row>
    <row r="31" spans="1:19" s="10" customFormat="1" x14ac:dyDescent="0.25">
      <c r="C31" s="75"/>
      <c r="D31" s="75"/>
      <c r="F31" s="75" t="s">
        <v>73</v>
      </c>
      <c r="G31" s="75">
        <f>G28*G30</f>
        <v>9912000</v>
      </c>
      <c r="H31" s="10">
        <f>G31/D29</f>
        <v>1.4882882882882882</v>
      </c>
    </row>
    <row r="32" spans="1:19" s="10" customFormat="1" x14ac:dyDescent="0.25">
      <c r="C32" s="75"/>
      <c r="D32" s="75"/>
      <c r="F32" s="75" t="s">
        <v>24</v>
      </c>
      <c r="G32" s="75">
        <f>G31*90%</f>
        <v>8920800</v>
      </c>
    </row>
    <row r="33" spans="3:7" s="10" customFormat="1" x14ac:dyDescent="0.25">
      <c r="C33" s="75"/>
      <c r="D33" s="75"/>
      <c r="F33" s="75" t="s">
        <v>25</v>
      </c>
      <c r="G33" s="75">
        <f>G31*80%</f>
        <v>7929600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2024-01-10T06:16:04Z</dcterms:modified>
</cp:coreProperties>
</file>