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Ganesh Hedu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D29" i="23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J18" i="4"/>
  <c r="I18" i="4"/>
  <c r="E18" i="4"/>
  <c r="A18" i="4"/>
  <c r="Q17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<sst xmlns="http://schemas.openxmlformats.org/spreadsheetml/2006/main" count="129" uniqueCount="99">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</sst>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180975</xdr:rowOff>
    </xdr:from>
    <xdr:to>
      <xdr:col>11</xdr:col>
      <xdr:colOff>561975</xdr:colOff>
      <xdr:row>20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80975"/>
          <a:ext cx="5734050" cy="3714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114300</xdr:rowOff>
    </xdr:from>
    <xdr:to>
      <xdr:col>9</xdr:col>
      <xdr:colOff>495300</xdr:colOff>
      <xdr:row>21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5734050" cy="392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28500</v>
      </c>
      <c r="D5" s="57" t="s">
        <v>61</v>
      </c>
      <c r="E5" s="58">
        <f>ROUND(C5/10.764,0)</f>
        <v>2648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0.22</v>
      </c>
      <c r="D8" s="102">
        <f>1-C8</f>
        <v>0.78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17238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23638</v>
      </c>
      <c r="D10" s="57" t="s">
        <v>61</v>
      </c>
      <c r="E10" s="58">
        <f>ROUND(C10/10.764,0)</f>
        <v>2196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874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1919304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1748000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workbookViewId="0">
      <selection activeCell="F29" sqref="F2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3700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1700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22</v>
      </c>
      <c r="D7" s="25"/>
      <c r="F7" s="118"/>
      <c r="G7" s="78"/>
    </row>
    <row r="8" spans="1:8">
      <c r="A8" s="15" t="s">
        <v>18</v>
      </c>
      <c r="B8" s="24"/>
      <c r="C8" s="25">
        <f>C9-C7</f>
        <v>38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33</v>
      </c>
      <c r="D10" s="25"/>
      <c r="F10" s="78"/>
      <c r="G10" s="78"/>
    </row>
    <row r="11" spans="1:8">
      <c r="A11" s="15"/>
      <c r="B11" s="26"/>
      <c r="C11" s="27">
        <f>C10%</f>
        <v>0.33</v>
      </c>
      <c r="D11" s="27"/>
      <c r="F11" s="78"/>
      <c r="G11" s="78"/>
    </row>
    <row r="12" spans="1:8">
      <c r="A12" s="15" t="s">
        <v>21</v>
      </c>
      <c r="B12" s="19"/>
      <c r="C12" s="20">
        <f>C6*C11</f>
        <v>660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1340</v>
      </c>
      <c r="D13" s="23"/>
      <c r="F13" s="78"/>
      <c r="G13" s="78"/>
    </row>
    <row r="14" spans="1:8">
      <c r="A14" s="15" t="s">
        <v>15</v>
      </c>
      <c r="B14" s="19"/>
      <c r="C14" s="20">
        <f>C5</f>
        <v>1700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3040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874</v>
      </c>
      <c r="D18" s="76"/>
      <c r="E18" s="77"/>
      <c r="F18" s="119"/>
      <c r="G18" s="78"/>
    </row>
    <row r="19" spans="1:9">
      <c r="A19" s="15"/>
      <c r="B19" s="6"/>
      <c r="C19" s="30">
        <f>C18*C16</f>
        <v>2656960</v>
      </c>
      <c r="D19" s="78" t="s">
        <v>68</v>
      </c>
      <c r="E19" s="30"/>
      <c r="F19" s="78"/>
      <c r="G19" s="78"/>
      <c r="I19" s="61"/>
    </row>
    <row r="20" spans="1:9">
      <c r="A20" s="15"/>
      <c r="B20" s="125">
        <f>C20*0.8</f>
        <v>2019289.6</v>
      </c>
      <c r="C20" s="31">
        <f>C19*95%</f>
        <v>2524112</v>
      </c>
      <c r="D20" s="78" t="s">
        <v>24</v>
      </c>
      <c r="E20" s="31"/>
      <c r="F20" s="78"/>
      <c r="G20" s="78"/>
    </row>
    <row r="21" spans="1:9">
      <c r="A21" s="15"/>
      <c r="C21" s="31">
        <f>C19*80%</f>
        <v>2125568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1748000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5535.333333333333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81.23</v>
      </c>
      <c r="D29" s="124">
        <f>C29*10.764</f>
        <v>874.35972000000004</v>
      </c>
    </row>
    <row r="30" spans="1:9">
      <c r="C30"/>
      <c r="D30" s="120">
        <f>D29/1.35</f>
        <v>647.67386666666664</v>
      </c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N19" sqref="N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8">N16</f>
        <v>0</v>
      </c>
      <c r="B16" s="4">
        <f t="shared" ref="B16:B19" si="19">Q16</f>
        <v>0</v>
      </c>
      <c r="C16" s="4">
        <f t="shared" ref="C16:C19" si="20">B16*1.2</f>
        <v>0</v>
      </c>
      <c r="D16" s="4">
        <f t="shared" ref="D16:D19" si="21">C16*1.2</f>
        <v>0</v>
      </c>
      <c r="E16" s="5">
        <f t="shared" ref="E16:E19" si="22">R16</f>
        <v>0</v>
      </c>
      <c r="F16" s="4" t="e">
        <f t="shared" ref="F16:F19" si="23">ROUND((E16/B16),0)</f>
        <v>#DIV/0!</v>
      </c>
      <c r="G16" s="4" t="e">
        <f t="shared" ref="G16:G19" si="24">ROUND((E16/C16),0)</f>
        <v>#DIV/0!</v>
      </c>
      <c r="H16" s="4" t="e">
        <f t="shared" ref="H16:H19" si="25">ROUND((E16/D16),0)</f>
        <v>#DIV/0!</v>
      </c>
      <c r="I16" s="4">
        <f t="shared" ref="I16:J19" si="26">T16</f>
        <v>0</v>
      </c>
      <c r="J16" s="4">
        <f t="shared" si="26"/>
        <v>0</v>
      </c>
      <c r="O16">
        <v>0</v>
      </c>
      <c r="R16" s="2"/>
      <c r="S16" s="2"/>
    </row>
    <row r="17" spans="1:19">
      <c r="A17" s="4">
        <f t="shared" si="18"/>
        <v>0</v>
      </c>
      <c r="B17" s="4">
        <f t="shared" si="19"/>
        <v>541.66666666666674</v>
      </c>
      <c r="C17" s="4">
        <f t="shared" si="20"/>
        <v>650.00000000000011</v>
      </c>
      <c r="D17" s="4">
        <f t="shared" si="21"/>
        <v>780.00000000000011</v>
      </c>
      <c r="E17" s="5">
        <f t="shared" si="22"/>
        <v>3500000</v>
      </c>
      <c r="F17" s="4">
        <f t="shared" si="23"/>
        <v>6462</v>
      </c>
      <c r="G17" s="4">
        <f t="shared" si="24"/>
        <v>5385</v>
      </c>
      <c r="H17" s="4">
        <f t="shared" si="25"/>
        <v>4487</v>
      </c>
      <c r="I17" s="4">
        <f t="shared" si="26"/>
        <v>0</v>
      </c>
      <c r="J17" s="4">
        <f t="shared" si="26"/>
        <v>0</v>
      </c>
      <c r="O17">
        <v>0</v>
      </c>
      <c r="P17">
        <v>650</v>
      </c>
      <c r="Q17">
        <f t="shared" ref="Q17:Q18" si="27">P17/1.2</f>
        <v>541.66666666666674</v>
      </c>
      <c r="R17" s="2">
        <v>3500000</v>
      </c>
      <c r="S17" s="2"/>
    </row>
    <row r="18" spans="1:19">
      <c r="A18" s="4">
        <f t="shared" si="18"/>
        <v>0</v>
      </c>
      <c r="B18" s="4">
        <f t="shared" si="19"/>
        <v>1168</v>
      </c>
      <c r="C18" s="4">
        <f t="shared" si="20"/>
        <v>1401.6</v>
      </c>
      <c r="D18" s="4">
        <f t="shared" si="21"/>
        <v>1681.9199999999998</v>
      </c>
      <c r="E18" s="5">
        <f t="shared" si="22"/>
        <v>7400000</v>
      </c>
      <c r="F18" s="4">
        <f t="shared" si="23"/>
        <v>6336</v>
      </c>
      <c r="G18" s="4">
        <f t="shared" si="24"/>
        <v>5280</v>
      </c>
      <c r="H18" s="4">
        <f t="shared" si="25"/>
        <v>4400</v>
      </c>
      <c r="I18" s="4">
        <f t="shared" si="26"/>
        <v>0</v>
      </c>
      <c r="J18" s="4">
        <f t="shared" si="26"/>
        <v>0</v>
      </c>
      <c r="O18">
        <v>0</v>
      </c>
      <c r="P18">
        <f>O18/1.2</f>
        <v>0</v>
      </c>
      <c r="Q18">
        <v>1168</v>
      </c>
      <c r="R18" s="2">
        <v>7400000</v>
      </c>
      <c r="S18" s="2"/>
    </row>
    <row r="19" spans="1:19">
      <c r="A19" s="4">
        <f t="shared" si="18"/>
        <v>0</v>
      </c>
      <c r="B19" s="4">
        <f t="shared" si="19"/>
        <v>0</v>
      </c>
      <c r="C19" s="4">
        <f t="shared" si="20"/>
        <v>0</v>
      </c>
      <c r="D19" s="4">
        <f t="shared" si="21"/>
        <v>0</v>
      </c>
      <c r="E19" s="5">
        <f t="shared" si="22"/>
        <v>0</v>
      </c>
      <c r="F19" s="4" t="e">
        <f t="shared" si="23"/>
        <v>#DIV/0!</v>
      </c>
      <c r="G19" s="4" t="e">
        <f t="shared" si="24"/>
        <v>#DIV/0!</v>
      </c>
      <c r="H19" s="4" t="e">
        <f t="shared" si="25"/>
        <v>#DIV/0!</v>
      </c>
      <c r="I19" s="4">
        <f t="shared" si="26"/>
        <v>0</v>
      </c>
      <c r="J19" s="4">
        <f t="shared" si="26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H23" sqref="H2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2023-12-08T08:16:13Z</dcterms:modified>
</cp:coreProperties>
</file>