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F18DF86-540A-48D2-8CB5-8B02B042321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" i="1" l="1"/>
  <c r="H33" i="1"/>
  <c r="E7" i="1"/>
  <c r="J26" i="1"/>
  <c r="D26" i="1"/>
  <c r="D18" i="1"/>
  <c r="H7" i="1"/>
  <c r="H6" i="1"/>
  <c r="E12" i="1"/>
  <c r="E13" i="1" s="1"/>
  <c r="F13" i="1"/>
  <c r="H5" i="1"/>
  <c r="G5" i="1"/>
  <c r="J45" i="1"/>
  <c r="L45" i="1" s="1"/>
  <c r="F49" i="1"/>
  <c r="F48" i="1"/>
  <c r="F47" i="1"/>
  <c r="F46" i="1"/>
  <c r="D45" i="1"/>
  <c r="E45" i="1" s="1"/>
  <c r="G45" i="1" s="1"/>
  <c r="J31" i="1"/>
  <c r="J25" i="1" l="1"/>
  <c r="J30" i="1" l="1"/>
  <c r="J4" i="1"/>
  <c r="J29" i="1"/>
  <c r="J28" i="1" l="1"/>
  <c r="J27" i="1"/>
  <c r="G37" i="1"/>
  <c r="H37" i="1" s="1"/>
  <c r="G36" i="1"/>
  <c r="H36" i="1" s="1"/>
  <c r="D37" i="1"/>
  <c r="D36" i="1"/>
  <c r="G35" i="1"/>
  <c r="G34" i="1"/>
  <c r="G33" i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C15" i="1" s="1"/>
  <c r="C17" i="1" s="1"/>
  <c r="B17" i="1" l="1"/>
  <c r="D19" i="1" s="1"/>
</calcChain>
</file>

<file path=xl/sharedStrings.xml><?xml version="1.0" encoding="utf-8"?>
<sst xmlns="http://schemas.openxmlformats.org/spreadsheetml/2006/main" count="35" uniqueCount="33">
  <si>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</si>
  <si>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</si>
  <si>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</si>
  <si>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</si>
  <si>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</si>
  <si>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</si>
  <si>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</si>
  <si>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</si>
  <si>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</si>
  <si>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</si>
  <si>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</si>
  <si>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</si>
  <si>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</si>
  <si>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</si>
  <si>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</si>
  <si>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</si>
  <si>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</si>
  <si>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</si>
  <si>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</si>
  <si>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</si>
  <si>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</si>
  <si>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</si>
  <si>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</si>
  <si>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</si>
  <si>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</si>
  <si>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</si>
  <si>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</si>
  <si>
    <t>Total Value</t>
  </si>
  <si>
    <t>Balcony</t>
  </si>
  <si>
    <t>Terrace</t>
  </si>
  <si>
    <t>Terrace area</t>
  </si>
  <si>
    <t>Flat Value</t>
  </si>
  <si>
    <t>Terrace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</si>
</sst>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78168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69381-7449-4324-B382-EB9E54EE4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98968" cy="8268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731C71-EF71-4E78-8FE5-2DE7D2F55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30536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14DDFE-EA3A-4F2E-8130-398AEEB44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51336" cy="8526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364213</xdr:colOff>
      <xdr:row>47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1B0557-E8C1-4D3A-8402-7A0CB244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13813" cy="9116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238839</xdr:colOff>
      <xdr:row>30</xdr:row>
      <xdr:rowOff>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EE2A82-6FF9-4801-A2DB-75E689ED7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15639" cy="571579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334102</xdr:colOff>
      <xdr:row>35</xdr:row>
      <xdr:rowOff>67588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A395C1-0C80-41EA-8FC8-BE9EF58C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210902" cy="6544588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37</xdr:col>
      <xdr:colOff>106151</xdr:colOff>
      <xdr:row>35</xdr:row>
      <xdr:rowOff>143826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BA0934-BB84-415A-864C-08A63282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01600" y="0"/>
          <a:ext cx="9859751" cy="6811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G18" sqref="G18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 t="s">
        <v>31</v>
      </c>
      <c r="C2" s="32" t="s">
        <v>32</v>
      </c>
      <c r="D2" s="40" t="s">
        <v>27</v>
      </c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10500</v>
      </c>
      <c r="C3" s="33"/>
      <c r="D3" s="30"/>
      <c r="E3" s="10"/>
      <c r="F3" s="5">
        <v>2003</v>
      </c>
      <c r="G3" s="7">
        <v>2023</v>
      </c>
      <c r="H3" s="8">
        <f>G3-F3</f>
        <v>20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2500</v>
      </c>
      <c r="C4" s="33"/>
      <c r="D4" s="30"/>
      <c r="E4" s="10"/>
      <c r="F4" s="9" t="s">
        <v>24</v>
      </c>
      <c r="G4" t="s">
        <v>25</v>
      </c>
      <c r="H4" s="8" t="s">
        <v>30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8000</v>
      </c>
      <c r="C5" s="33"/>
      <c r="D5" s="30"/>
      <c r="E5" s="16">
        <v>576</v>
      </c>
      <c r="F5" s="16"/>
      <c r="G5" s="19">
        <f>42.84*10.764</f>
        <v>461.12976000000003</v>
      </c>
      <c r="H5" s="22">
        <f>18.4*10.764</f>
        <v>198.05759999999998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2500</v>
      </c>
      <c r="C6" s="33"/>
      <c r="D6" s="30"/>
      <c r="E6" s="52">
        <v>9000</v>
      </c>
      <c r="F6" s="52"/>
      <c r="G6" s="20"/>
      <c r="H6" s="22">
        <f>H5*40%</f>
        <v>79.223039999999997</v>
      </c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20</v>
      </c>
      <c r="C7" s="29"/>
      <c r="D7" s="41"/>
      <c r="E7" s="53">
        <f>E6*E5</f>
        <v>5184000</v>
      </c>
      <c r="F7" s="16"/>
      <c r="G7" s="20"/>
      <c r="H7" s="20">
        <f>G5+H6</f>
        <v>540.3528</v>
      </c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40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30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0.3</v>
      </c>
      <c r="C11" s="34"/>
      <c r="D11" s="43"/>
      <c r="E11" s="25"/>
      <c r="F11" s="10" t="s">
        <v>26</v>
      </c>
      <c r="G11" s="20" t="s">
        <v>28</v>
      </c>
      <c r="H11" s="21" t="s">
        <v>29</v>
      </c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750</v>
      </c>
      <c r="C12" s="33"/>
      <c r="D12" s="44"/>
      <c r="E12" s="1">
        <f>F12+G12</f>
        <v>383</v>
      </c>
      <c r="F12" s="10">
        <v>360</v>
      </c>
      <c r="G12" s="20">
        <v>23</v>
      </c>
      <c r="H12" s="21">
        <v>200</v>
      </c>
      <c r="I12" s="13"/>
      <c r="J12" s="15"/>
      <c r="K12" s="12"/>
      <c r="L12" s="12"/>
      <c r="M12" s="11"/>
      <c r="N12" s="8"/>
    </row>
    <row r="13" spans="1:15" ht="16.5" x14ac:dyDescent="0.3">
      <c r="A13" s="27" t="s">
        <v>9</v>
      </c>
      <c r="B13" s="33">
        <f>B6-B12</f>
        <v>1750</v>
      </c>
      <c r="C13" s="33"/>
      <c r="D13" s="44"/>
      <c r="E13" s="1">
        <f>E12*1.2</f>
        <v>459.59999999999997</v>
      </c>
      <c r="F13" s="10">
        <f>F12*1.2</f>
        <v>432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8000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9750</v>
      </c>
      <c r="C15" s="33">
        <f>B15*40%</f>
        <v>3900</v>
      </c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461</v>
      </c>
      <c r="C16" s="45">
        <v>198</v>
      </c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4494750</v>
      </c>
      <c r="C17" s="47">
        <f>C16*C15</f>
        <v>772200</v>
      </c>
      <c r="D17" s="48">
        <f>C17+B17</f>
        <v>5266950</v>
      </c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/>
      <c r="C18" s="49"/>
      <c r="D18" s="47">
        <f>540*B4</f>
        <v>1350000</v>
      </c>
      <c r="E18" s="10"/>
      <c r="F18" s="10"/>
      <c r="G18" s="10"/>
    </row>
    <row r="19" spans="1:15" ht="16.5" x14ac:dyDescent="0.3">
      <c r="A19" s="45" t="s">
        <v>16</v>
      </c>
      <c r="B19" s="49"/>
      <c r="C19" s="47"/>
      <c r="D19" s="47">
        <f>D17*0.025/12</f>
        <v>10972.8125</v>
      </c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1">
        <v>650</v>
      </c>
      <c r="D25" s="51"/>
      <c r="E25" s="51"/>
      <c r="F25" s="51">
        <v>7500000</v>
      </c>
      <c r="G25" s="16">
        <f t="shared" ref="G25:G31" si="0">F25/C25</f>
        <v>11538.461538461539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>
        <v>590</v>
      </c>
      <c r="C26" s="51">
        <v>320</v>
      </c>
      <c r="D26" s="51">
        <f>C26*1.2</f>
        <v>384</v>
      </c>
      <c r="E26" s="51"/>
      <c r="F26" s="51">
        <v>5600000</v>
      </c>
      <c r="G26" s="16">
        <f t="shared" si="0"/>
        <v>17500</v>
      </c>
      <c r="H26" s="16">
        <f>F26/D26</f>
        <v>14583.333333333334</v>
      </c>
      <c r="I26" s="16">
        <f t="shared" si="1"/>
        <v>9491.5254237288136</v>
      </c>
      <c r="J26" s="51">
        <f>B26/C26</f>
        <v>1.84375</v>
      </c>
      <c r="K26" s="26"/>
    </row>
    <row r="27" spans="1:15" x14ac:dyDescent="0.25">
      <c r="B27" s="50">
        <v>590</v>
      </c>
      <c r="C27" s="51"/>
      <c r="D27" s="51"/>
      <c r="E27" s="51"/>
      <c r="F27" s="51">
        <v>5300000</v>
      </c>
      <c r="G27" s="16" t="e">
        <f t="shared" si="0"/>
        <v>#DIV/0!</v>
      </c>
      <c r="H27" s="16" t="e">
        <f t="shared" ref="H27:H31" si="2">F27/D27</f>
        <v>#DIV/0!</v>
      </c>
      <c r="I27" s="16">
        <f t="shared" si="1"/>
        <v>8983.0508474576272</v>
      </c>
      <c r="J27" s="51" t="e">
        <f t="shared" ref="J26:J31" si="3">D27/C27</f>
        <v>#DIV/0!</v>
      </c>
    </row>
    <row r="28" spans="1:15" x14ac:dyDescent="0.25">
      <c r="B28" s="50">
        <v>625</v>
      </c>
      <c r="C28" s="51"/>
      <c r="D28" s="51"/>
      <c r="E28" s="51"/>
      <c r="F28" s="51">
        <v>5500000</v>
      </c>
      <c r="G28" s="16" t="e">
        <f t="shared" si="0"/>
        <v>#DIV/0!</v>
      </c>
      <c r="H28" s="16" t="e">
        <f t="shared" si="2"/>
        <v>#DIV/0!</v>
      </c>
      <c r="I28" s="16">
        <f t="shared" si="1"/>
        <v>8800</v>
      </c>
      <c r="J28" s="51" t="e">
        <f t="shared" si="3"/>
        <v>#DIV/0!</v>
      </c>
    </row>
    <row r="29" spans="1:15" x14ac:dyDescent="0.25">
      <c r="B29" s="50">
        <v>750</v>
      </c>
      <c r="C29" s="50">
        <v>570</v>
      </c>
      <c r="D29" s="51"/>
      <c r="E29" s="51"/>
      <c r="F29" s="16">
        <v>6000000</v>
      </c>
      <c r="G29" s="16">
        <f t="shared" si="0"/>
        <v>10526.315789473685</v>
      </c>
      <c r="H29" s="16" t="e">
        <f t="shared" si="2"/>
        <v>#DIV/0!</v>
      </c>
      <c r="I29" s="16">
        <f t="shared" si="1"/>
        <v>8000</v>
      </c>
      <c r="J29" s="51">
        <f t="shared" si="3"/>
        <v>0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2"/>
        <v>#DIV/0!</v>
      </c>
      <c r="I30" s="16" t="e">
        <f t="shared" si="1"/>
        <v>#DIV/0!</v>
      </c>
      <c r="J30" s="51" t="e">
        <f t="shared" si="3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13" t="s">
        <v>22</v>
      </c>
    </row>
    <row r="33" spans="1:12" x14ac:dyDescent="0.25">
      <c r="A33">
        <v>788</v>
      </c>
      <c r="B33" s="50">
        <v>984</v>
      </c>
      <c r="C33" s="50">
        <v>7864248</v>
      </c>
      <c r="D33" s="51">
        <f>C33/B33</f>
        <v>7992.1219512195121</v>
      </c>
      <c r="E33" s="51">
        <v>550900</v>
      </c>
      <c r="F33" s="51">
        <v>30000</v>
      </c>
      <c r="G33" s="16">
        <f>F33+E33+C33</f>
        <v>8445148</v>
      </c>
      <c r="H33" s="16">
        <f>G33/A33</f>
        <v>10717.192893401016</v>
      </c>
      <c r="I33" s="16"/>
    </row>
    <row r="34" spans="1:12" x14ac:dyDescent="0.25">
      <c r="B34" s="50">
        <v>760</v>
      </c>
      <c r="C34" s="50">
        <v>7500000</v>
      </c>
      <c r="D34" s="51">
        <f>C34/B34</f>
        <v>9868.4210526315783</v>
      </c>
      <c r="E34" s="51">
        <v>720000</v>
      </c>
      <c r="F34" s="51">
        <v>30000</v>
      </c>
      <c r="G34" s="16">
        <f>F34+E34+C34</f>
        <v>8250000</v>
      </c>
      <c r="H34" s="51">
        <f>G34/B34</f>
        <v>10855.263157894737</v>
      </c>
      <c r="I34" s="16"/>
    </row>
    <row r="35" spans="1:12" x14ac:dyDescent="0.25">
      <c r="B35" s="50">
        <v>428</v>
      </c>
      <c r="C35" s="50">
        <v>3300000</v>
      </c>
      <c r="D35" s="51">
        <f>C35/B35</f>
        <v>7710.2803738317753</v>
      </c>
      <c r="E35" s="51">
        <v>245000</v>
      </c>
      <c r="F35" s="51">
        <v>30000</v>
      </c>
      <c r="G35" s="16">
        <f>F35+E35+C35</f>
        <v>3575000</v>
      </c>
      <c r="H35" s="51">
        <f>G35/B35</f>
        <v>8352.8037383177561</v>
      </c>
      <c r="I35" s="51"/>
    </row>
    <row r="36" spans="1:12" ht="15.75" x14ac:dyDescent="0.25">
      <c r="A36" s="11"/>
      <c r="B36" s="50"/>
      <c r="C36" s="50"/>
      <c r="D36" s="51" t="e">
        <f>C36/B36</f>
        <v>#DIV/0!</v>
      </c>
      <c r="E36" s="51">
        <v>392000</v>
      </c>
      <c r="F36" s="51">
        <v>30000</v>
      </c>
      <c r="G36" s="16">
        <f>F36+E36+C36</f>
        <v>422000</v>
      </c>
      <c r="H36" s="51" t="e">
        <f>G36/B36</f>
        <v>#DIV/0!</v>
      </c>
      <c r="I36" s="51"/>
    </row>
    <row r="37" spans="1:12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12" ht="15.75" x14ac:dyDescent="0.25">
      <c r="A38" s="11"/>
    </row>
    <row r="39" spans="1:12" ht="15.75" x14ac:dyDescent="0.25">
      <c r="A39" s="11"/>
    </row>
    <row r="40" spans="1:12" ht="15.75" x14ac:dyDescent="0.25">
      <c r="A40" s="11"/>
    </row>
    <row r="41" spans="1:12" ht="15.75" x14ac:dyDescent="0.25">
      <c r="A41" s="11"/>
    </row>
    <row r="42" spans="1:12" ht="15.75" x14ac:dyDescent="0.25">
      <c r="A42" s="11"/>
    </row>
    <row r="45" spans="1:12" x14ac:dyDescent="0.25">
      <c r="D45">
        <f>42.44*10.764</f>
        <v>456.82415999999995</v>
      </c>
      <c r="E45">
        <f>D45/1.1</f>
        <v>415.29469090909083</v>
      </c>
      <c r="F45">
        <v>22000</v>
      </c>
      <c r="G45">
        <f>F45*E45</f>
        <v>9136483.1999999974</v>
      </c>
      <c r="H45">
        <v>415</v>
      </c>
      <c r="I45">
        <v>21500</v>
      </c>
      <c r="J45">
        <f>I45*H45</f>
        <v>8922500</v>
      </c>
      <c r="K45">
        <v>700000</v>
      </c>
      <c r="L45">
        <f>K45+J45</f>
        <v>9622500</v>
      </c>
    </row>
    <row r="46" spans="1:12" x14ac:dyDescent="0.25">
      <c r="E46">
        <v>400</v>
      </c>
      <c r="F46">
        <f>G46/E46</f>
        <v>22500</v>
      </c>
      <c r="G46">
        <v>9000000</v>
      </c>
    </row>
    <row r="47" spans="1:12" x14ac:dyDescent="0.25">
      <c r="E47">
        <v>415</v>
      </c>
      <c r="F47">
        <f>G47/E47</f>
        <v>22069.879518072288</v>
      </c>
      <c r="G47">
        <v>9159000</v>
      </c>
    </row>
    <row r="48" spans="1:12" x14ac:dyDescent="0.25">
      <c r="E48">
        <v>411</v>
      </c>
      <c r="F48">
        <f>G48/E48</f>
        <v>21654.501216545013</v>
      </c>
      <c r="G48">
        <v>8900000</v>
      </c>
    </row>
    <row r="49" spans="4:7" x14ac:dyDescent="0.25">
      <c r="E49">
        <v>365</v>
      </c>
      <c r="F49">
        <f>G49/E49</f>
        <v>21095.890410958906</v>
      </c>
      <c r="G49">
        <v>7700000</v>
      </c>
    </row>
    <row r="62" spans="4:7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>
      <selection activeCell="V1" sqref="V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2023-12-11T10:46:30Z</dcterms:modified>
</cp:coreProperties>
</file>