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Bhayander (East)\Madhavan P. Perumal\"/>
    </mc:Choice>
  </mc:AlternateContent>
  <xr:revisionPtr revIDLastSave="0" documentId="13_ncr:1_{5612E1CB-C26A-4F94-AD8F-6B09DA2C1E91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4" l="1"/>
  <c r="Q10" i="4"/>
  <c r="Q9" i="4"/>
  <c r="G31" i="4"/>
  <c r="G33" i="4" s="1"/>
  <c r="H29" i="4"/>
  <c r="C5" i="25"/>
  <c r="C4" i="25"/>
  <c r="C3" i="25"/>
  <c r="P2" i="4"/>
  <c r="P3" i="4"/>
  <c r="Q3" i="4" s="1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B9" i="4" l="1"/>
  <c r="C9" i="4" s="1"/>
  <c r="D9" i="4" s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<sst xmlns="http://schemas.openxmlformats.org/spreadsheetml/2006/main" count="132" uniqueCount="89">
  <si>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</si>
  <si>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</si>
  <si>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</si>
  <si>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</si>
  <si>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</si>
  <si>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</si>
  <si>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</si>
  <si>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</si>
  <si>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</si>
  <si>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</si>
  <si>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</si>
  <si>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</si>
  <si>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</si>
  <si>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</si>
  <si>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</si>
  <si>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</si>
  <si>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</si>
  <si>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</si>
  <si>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</si>
  <si>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</si>
  <si>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</si>
  <si>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</si>
  <si>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</si>
  <si>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</si>
  <si>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</si>
  <si>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</si>
  <si>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</si>
  <si>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</si>
  <si>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</si>
  <si>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</si>
  <si>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</si>
  <si>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</si>
  <si>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</si>
  <si>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</si>
  <si>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</si>
  <si>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</si>
  <si>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</si>
  <si>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</si>
  <si>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</si>
  <si>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</si>
  <si>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</si>
  <si>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</si>
  <si>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</si>
  <si>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</si>
  <si>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</si>
  <si>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</si>
  <si>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</si>
  <si>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</si>
  <si>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</si>
  <si>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</si>
  <si>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</si>
  <si>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</si>
  <si>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</si>
  <si>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</si>
  <si>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</si>
  <si>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</si>
  <si>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</si>
  <si>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</si>
  <si>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</si>
  <si>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</si>
  <si>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</si>
  <si>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</si>
  <si>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</si>
  <si>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</si>
  <si>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</si>
  <si>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</si>
  <si>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</si>
  <si>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</si>
  <si>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</si>
  <si>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</si>
  <si>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</si>
  <si>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</si>
  <si>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</si>
  <si>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</si>
  <si>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</si>
  <si>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</si>
  <si>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</si>
  <si>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</si>
  <si>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</si>
  <si>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</si>
  <si>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</si>
  <si>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</si>
  <si>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</si>
  <si>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05.02.2021</t>
  </si>
  <si>
    <t>ACA</t>
  </si>
  <si>
    <t>IGR-10.08.23</t>
  </si>
  <si>
    <t>IGR-03.08.23</t>
  </si>
  <si>
    <t>IGR-27.07.23</t>
  </si>
  <si>
    <t>IGR-07.09.23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</si>
</sst>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44</xdr:row>
      <xdr:rowOff>29712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7D2CC-F757-AB0C-8D7B-E9E7864DA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145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003DF6-16C5-8537-0193-E582CCDC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49333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E4633-2B16-5445-87E6-63A1985C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1333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430472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27D27-755D-0D69-33B9-00CB794E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32072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48BE4-3B5B-D946-F6A2-75473B1F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68641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CE304-1EB6-751E-22F3-B4B758261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89441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B81CB-E22D-C824-01E9-2F451C134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BD0B8E-ACEC-6085-4F1E-3E3D175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689F2-8B6D-FBEA-404C-6D448D51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2E954-70B7-B099-90FB-4B3BE919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G27" sqref="G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8200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5700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5700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8200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540</v>
      </c>
      <c r="D18" s="26"/>
      <c r="F18" s="19"/>
    </row>
    <row r="19" spans="1:6" x14ac:dyDescent="0.25">
      <c r="A19" s="16" t="s">
        <v>73</v>
      </c>
      <c r="B19" s="6"/>
      <c r="C19" s="32">
        <f>C18*C16</f>
        <v>4428000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3985200</v>
      </c>
      <c r="D20" s="32"/>
      <c r="F20" s="19"/>
    </row>
    <row r="21" spans="1:6" x14ac:dyDescent="0.25">
      <c r="A21" s="16" t="s">
        <v>25</v>
      </c>
      <c r="C21" s="35">
        <f>C19*80%</f>
        <v>3542400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1350000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9225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483</v>
      </c>
      <c r="C2" s="4">
        <f t="shared" ref="C2:C16" si="1">B2*1.2</f>
        <v>579.6</v>
      </c>
      <c r="D2" s="4">
        <f t="shared" ref="D2:D16" si="2">C2*1.2</f>
        <v>695.52</v>
      </c>
      <c r="E2" s="5">
        <f t="shared" ref="E2:E16" si="3">R2</f>
        <v>3516000</v>
      </c>
      <c r="F2" s="78">
        <f t="shared" ref="F2:F15" si="4">ROUND((E2/B2),0)</f>
        <v>7280</v>
      </c>
      <c r="G2" s="78">
        <f t="shared" ref="G2:G15" si="5">ROUND((E2/C2),0)</f>
        <v>6066</v>
      </c>
      <c r="H2" s="78">
        <f t="shared" ref="H2:H15" si="6">ROUND((E2/D2),0)</f>
        <v>5055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483</v>
      </c>
      <c r="R2" s="79">
        <v>3516000</v>
      </c>
      <c r="S2" s="2"/>
    </row>
    <row r="3" spans="1:19" x14ac:dyDescent="0.25">
      <c r="A3" s="4">
        <v>2</v>
      </c>
      <c r="B3" s="4">
        <f t="shared" si="0"/>
        <v>380.5555555555556</v>
      </c>
      <c r="C3" s="4">
        <f t="shared" si="1"/>
        <v>456.66666666666669</v>
      </c>
      <c r="D3" s="4">
        <f t="shared" si="2"/>
        <v>548</v>
      </c>
      <c r="E3" s="5">
        <f t="shared" si="3"/>
        <v>3095000</v>
      </c>
      <c r="F3" s="80">
        <f t="shared" si="4"/>
        <v>8133</v>
      </c>
      <c r="G3" s="80">
        <f t="shared" si="5"/>
        <v>6777</v>
      </c>
      <c r="H3" s="80">
        <f t="shared" si="6"/>
        <v>5648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548</v>
      </c>
      <c r="P3" s="81">
        <f t="shared" si="9"/>
        <v>456.66666666666669</v>
      </c>
      <c r="Q3" s="81">
        <f t="shared" ref="Q3" si="10">P3/1.2</f>
        <v>380.5555555555556</v>
      </c>
      <c r="R3" s="82">
        <v>3095000</v>
      </c>
      <c r="S3" s="2"/>
    </row>
    <row r="4" spans="1:19" x14ac:dyDescent="0.25">
      <c r="A4" s="4">
        <v>3</v>
      </c>
      <c r="B4" s="4">
        <f t="shared" si="0"/>
        <v>343</v>
      </c>
      <c r="C4" s="4">
        <f t="shared" si="1"/>
        <v>411.59999999999997</v>
      </c>
      <c r="D4" s="4">
        <f t="shared" si="2"/>
        <v>493.91999999999996</v>
      </c>
      <c r="E4" s="5">
        <f t="shared" si="3"/>
        <v>3700000</v>
      </c>
      <c r="F4" s="80">
        <f t="shared" si="4"/>
        <v>10787</v>
      </c>
      <c r="G4" s="80">
        <f t="shared" si="5"/>
        <v>8989</v>
      </c>
      <c r="H4" s="80">
        <f t="shared" si="6"/>
        <v>7491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343</v>
      </c>
      <c r="R4" s="82">
        <v>3700000</v>
      </c>
      <c r="S4" s="2"/>
    </row>
    <row r="5" spans="1:19" x14ac:dyDescent="0.25">
      <c r="A5" s="4">
        <v>4</v>
      </c>
      <c r="B5" s="4">
        <f t="shared" si="0"/>
        <v>483</v>
      </c>
      <c r="C5" s="4">
        <f t="shared" si="1"/>
        <v>579.6</v>
      </c>
      <c r="D5" s="4">
        <f t="shared" si="2"/>
        <v>695.52</v>
      </c>
      <c r="E5" s="5">
        <f t="shared" si="3"/>
        <v>5078000</v>
      </c>
      <c r="F5" s="78">
        <f t="shared" si="4"/>
        <v>10513</v>
      </c>
      <c r="G5" s="78">
        <f t="shared" si="5"/>
        <v>8761</v>
      </c>
      <c r="H5" s="78">
        <f t="shared" si="6"/>
        <v>7301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483</v>
      </c>
      <c r="R5" s="79">
        <v>5078000</v>
      </c>
      <c r="S5" s="2"/>
    </row>
    <row r="6" spans="1:19" x14ac:dyDescent="0.25">
      <c r="A6" s="4">
        <v>5</v>
      </c>
      <c r="B6" s="4">
        <f t="shared" si="0"/>
        <v>483</v>
      </c>
      <c r="C6" s="4">
        <f t="shared" si="1"/>
        <v>579.6</v>
      </c>
      <c r="D6" s="4">
        <f t="shared" si="2"/>
        <v>695.52</v>
      </c>
      <c r="E6" s="5">
        <f t="shared" si="3"/>
        <v>3516000</v>
      </c>
      <c r="F6" s="4">
        <f t="shared" si="4"/>
        <v>7280</v>
      </c>
      <c r="G6" s="4">
        <f t="shared" si="5"/>
        <v>6066</v>
      </c>
      <c r="H6" s="4">
        <f t="shared" si="6"/>
        <v>5055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483</v>
      </c>
      <c r="R6" s="2">
        <v>3516000</v>
      </c>
      <c r="S6" s="2"/>
    </row>
    <row r="7" spans="1:19" x14ac:dyDescent="0.25">
      <c r="A7" s="4">
        <v>6</v>
      </c>
      <c r="B7" s="4">
        <f t="shared" si="0"/>
        <v>397</v>
      </c>
      <c r="C7" s="4">
        <f t="shared" si="1"/>
        <v>476.4</v>
      </c>
      <c r="D7" s="4">
        <f t="shared" si="2"/>
        <v>571.67999999999995</v>
      </c>
      <c r="E7" s="5">
        <f t="shared" si="3"/>
        <v>2950000</v>
      </c>
      <c r="F7" s="4">
        <f t="shared" si="4"/>
        <v>7431</v>
      </c>
      <c r="G7" s="4">
        <f t="shared" si="5"/>
        <v>6192</v>
      </c>
      <c r="H7" s="4">
        <f t="shared" si="6"/>
        <v>5160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397</v>
      </c>
      <c r="R7" s="2">
        <v>2950000</v>
      </c>
      <c r="S7" s="2" t="s">
        <v>85</v>
      </c>
    </row>
    <row r="8" spans="1:19" x14ac:dyDescent="0.25">
      <c r="A8" s="4">
        <v>7</v>
      </c>
      <c r="B8" s="4">
        <f t="shared" si="0"/>
        <v>397</v>
      </c>
      <c r="C8" s="4">
        <f t="shared" si="1"/>
        <v>476.4</v>
      </c>
      <c r="D8" s="4">
        <f t="shared" si="2"/>
        <v>571.67999999999995</v>
      </c>
      <c r="E8" s="5">
        <f t="shared" si="3"/>
        <v>3519640</v>
      </c>
      <c r="F8" s="4">
        <f t="shared" si="4"/>
        <v>8866</v>
      </c>
      <c r="G8" s="4">
        <f t="shared" si="5"/>
        <v>7388</v>
      </c>
      <c r="H8" s="4">
        <f t="shared" si="6"/>
        <v>6157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397</v>
      </c>
      <c r="R8" s="2">
        <v>3519640</v>
      </c>
      <c r="S8" s="2" t="s">
        <v>86</v>
      </c>
    </row>
    <row r="9" spans="1:19" x14ac:dyDescent="0.25">
      <c r="A9" s="4">
        <v>8</v>
      </c>
      <c r="B9" s="4">
        <f t="shared" si="0"/>
        <v>436.69547999999998</v>
      </c>
      <c r="C9" s="4">
        <f t="shared" si="1"/>
        <v>524.0345759999999</v>
      </c>
      <c r="D9" s="4">
        <f t="shared" si="2"/>
        <v>628.84149119999984</v>
      </c>
      <c r="E9" s="5">
        <f t="shared" si="3"/>
        <v>3519640</v>
      </c>
      <c r="F9" s="4">
        <f t="shared" si="4"/>
        <v>8060</v>
      </c>
      <c r="G9" s="4">
        <f t="shared" si="5"/>
        <v>6716</v>
      </c>
      <c r="H9" s="4">
        <f t="shared" si="6"/>
        <v>5597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>40.57*10.764</f>
        <v>436.69547999999998</v>
      </c>
      <c r="R9" s="2">
        <v>3519640</v>
      </c>
      <c r="S9" s="2" t="s">
        <v>86</v>
      </c>
    </row>
    <row r="10" spans="1:19" x14ac:dyDescent="0.25">
      <c r="A10" s="4">
        <v>9</v>
      </c>
      <c r="B10" s="4">
        <f t="shared" si="0"/>
        <v>393.53183999999999</v>
      </c>
      <c r="C10" s="4">
        <f t="shared" si="1"/>
        <v>472.23820799999999</v>
      </c>
      <c r="D10" s="4">
        <f t="shared" si="2"/>
        <v>566.68584959999998</v>
      </c>
      <c r="E10" s="5">
        <f t="shared" si="3"/>
        <v>3220500</v>
      </c>
      <c r="F10" s="78">
        <f t="shared" si="4"/>
        <v>8184</v>
      </c>
      <c r="G10" s="78">
        <f t="shared" si="5"/>
        <v>6820</v>
      </c>
      <c r="H10" s="78">
        <f t="shared" si="6"/>
        <v>5683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f>36.56*10.764</f>
        <v>393.53183999999999</v>
      </c>
      <c r="R10" s="79">
        <v>3220500</v>
      </c>
      <c r="S10" s="79" t="s">
        <v>87</v>
      </c>
    </row>
    <row r="11" spans="1:19" x14ac:dyDescent="0.25">
      <c r="A11" s="4">
        <v>10</v>
      </c>
      <c r="B11" s="4">
        <f t="shared" si="0"/>
        <v>393.63947999999999</v>
      </c>
      <c r="C11" s="4">
        <f t="shared" si="1"/>
        <v>472.36737599999998</v>
      </c>
      <c r="D11" s="4">
        <f t="shared" si="2"/>
        <v>566.84085119999997</v>
      </c>
      <c r="E11" s="5">
        <f t="shared" si="3"/>
        <v>3220500</v>
      </c>
      <c r="F11" s="78">
        <f t="shared" si="4"/>
        <v>8181</v>
      </c>
      <c r="G11" s="78">
        <f t="shared" si="5"/>
        <v>6818</v>
      </c>
      <c r="H11" s="78">
        <f t="shared" si="6"/>
        <v>5681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f>36.57*10.764</f>
        <v>393.63947999999999</v>
      </c>
      <c r="R11" s="79">
        <v>3220500</v>
      </c>
      <c r="S11" s="79" t="s">
        <v>88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540</v>
      </c>
    </row>
    <row r="29" spans="1:19" s="10" customFormat="1" x14ac:dyDescent="0.25">
      <c r="C29" s="72" t="s">
        <v>1</v>
      </c>
      <c r="D29" s="72">
        <v>3924500</v>
      </c>
      <c r="F29" s="57" t="s">
        <v>71</v>
      </c>
      <c r="G29" s="57">
        <v>594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8200</v>
      </c>
    </row>
    <row r="31" spans="1:19" s="10" customFormat="1" x14ac:dyDescent="0.25">
      <c r="C31" s="75"/>
      <c r="D31" s="75"/>
      <c r="F31" s="75" t="s">
        <v>73</v>
      </c>
      <c r="G31" s="75">
        <f>G28*G30</f>
        <v>4428000</v>
      </c>
      <c r="H31" s="10">
        <f>G31/D29</f>
        <v>1.1282965982927762</v>
      </c>
    </row>
    <row r="32" spans="1:19" s="10" customFormat="1" x14ac:dyDescent="0.25">
      <c r="C32" s="75"/>
      <c r="D32" s="75"/>
      <c r="F32" s="75" t="s">
        <v>24</v>
      </c>
      <c r="G32" s="75">
        <f>G31*90%</f>
        <v>3985200</v>
      </c>
    </row>
    <row r="33" spans="3:7" s="10" customFormat="1" x14ac:dyDescent="0.25">
      <c r="C33" s="75"/>
      <c r="D33" s="75"/>
      <c r="F33" s="75" t="s">
        <v>25</v>
      </c>
      <c r="G33" s="75">
        <f>G31*80%</f>
        <v>3542400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2023-12-08T08:43:10Z</dcterms:modified>
</cp:coreProperties>
</file>