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70" windowHeight="1155" tabRatio="932" activeTab="9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39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23"/>
  <c r="C18" i="25"/>
  <c r="C21" i="23"/>
  <c r="C20"/>
  <c r="D29"/>
  <c r="F20" i="39"/>
  <c r="E20"/>
  <c r="F17"/>
  <c r="F16"/>
  <c r="F18" s="1"/>
  <c r="F19" s="1"/>
  <c r="F7"/>
  <c r="F8"/>
  <c r="F9"/>
  <c r="F10"/>
  <c r="F11"/>
  <c r="F12"/>
  <c r="F13"/>
  <c r="F6"/>
  <c r="F14" s="1"/>
  <c r="O24" i="4" l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7" i="4"/>
  <c r="P8" l="1"/>
  <c r="P9"/>
  <c r="Q10"/>
  <c r="P10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B12"/>
  <c r="C12" s="1"/>
  <c r="D12" s="1"/>
  <c r="B13"/>
  <c r="C13" s="1"/>
  <c r="D13" s="1"/>
  <c r="N13" i="24"/>
  <c r="F2"/>
  <c r="H2" s="1"/>
  <c r="E2"/>
  <c r="G2" s="1"/>
  <c r="J5" i="4"/>
  <c r="J6"/>
  <c r="J8"/>
  <c r="J2"/>
  <c r="I2"/>
  <c r="G31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15"/>
  <c r="H2"/>
  <c r="H6"/>
  <c r="H9"/>
  <c r="H13"/>
  <c r="H5"/>
  <c r="H8"/>
  <c r="H12"/>
  <c r="H3"/>
  <c r="H7"/>
  <c r="H10"/>
  <c r="H14"/>
  <c r="F2"/>
  <c r="F3"/>
  <c r="F4"/>
  <c r="F5"/>
  <c r="F6"/>
  <c r="F7"/>
  <c r="F8"/>
  <c r="F9"/>
  <c r="F10"/>
  <c r="F11"/>
  <c r="F12"/>
  <c r="F13"/>
  <c r="F14"/>
  <c r="F15"/>
  <c r="G2"/>
  <c r="G3"/>
  <c r="G5"/>
  <c r="G6"/>
  <c r="G7"/>
  <c r="G8"/>
  <c r="G9"/>
  <c r="G10"/>
  <c r="G11"/>
  <c r="G12"/>
  <c r="G13"/>
  <c r="G14"/>
  <c r="G15"/>
  <c r="G4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30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B20" l="1"/>
  <c r="C25"/>
  <c r="J19" i="4" l="1"/>
  <c r="I19"/>
  <c r="E19"/>
  <c r="A19"/>
  <c r="J18"/>
  <c r="I18"/>
  <c r="E18"/>
  <c r="A18"/>
  <c r="P17"/>
  <c r="J17"/>
  <c r="I17"/>
  <c r="E17"/>
  <c r="A17"/>
  <c r="Q16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7"/>
  <c r="H17" s="1"/>
  <c r="D16"/>
  <c r="H16" s="1"/>
  <c r="D18" l="1"/>
  <c r="H18" s="1"/>
  <c r="D19"/>
  <c r="H19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<sst xmlns="http://schemas.openxmlformats.org/spreadsheetml/2006/main" count="130" uniqueCount="99">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</sst>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0" fillId="0" borderId="0" xfId="0" applyFon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3</xdr:row>
      <xdr:rowOff>104775</xdr:rowOff>
    </xdr:from>
    <xdr:to>
      <xdr:col>17</xdr:col>
      <xdr:colOff>514350</xdr:colOff>
      <xdr:row>24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19700" y="676275"/>
          <a:ext cx="5657850" cy="396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13</xdr:row>
      <xdr:rowOff>76200</xdr:rowOff>
    </xdr:from>
    <xdr:to>
      <xdr:col>11</xdr:col>
      <xdr:colOff>552450</xdr:colOff>
      <xdr:row>32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0" y="2552700"/>
          <a:ext cx="5734050" cy="3667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2</xdr:row>
      <xdr:rowOff>66675</xdr:rowOff>
    </xdr:from>
    <xdr:to>
      <xdr:col>12</xdr:col>
      <xdr:colOff>523875</xdr:colOff>
      <xdr:row>20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62175" y="447675"/>
          <a:ext cx="5676900" cy="34480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22</xdr:row>
      <xdr:rowOff>47625</xdr:rowOff>
    </xdr:from>
    <xdr:to>
      <xdr:col>12</xdr:col>
      <xdr:colOff>552450</xdr:colOff>
      <xdr:row>42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33600" y="4238625"/>
          <a:ext cx="5734050" cy="3771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E18" sqref="E18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36035</v>
      </c>
      <c r="F2" s="75"/>
      <c r="G2" s="122" t="s">
        <v>76</v>
      </c>
      <c r="H2" s="123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34000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34000</v>
      </c>
      <c r="D5" s="57" t="s">
        <v>61</v>
      </c>
      <c r="E5" s="58">
        <f>ROUND(C5/10.764,0)</f>
        <v>3159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11800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22200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22200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34000</v>
      </c>
      <c r="D10" s="57" t="s">
        <v>61</v>
      </c>
      <c r="E10" s="58">
        <f>ROUND(C10/10.764,0)</f>
        <v>3159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1437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4539483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2874000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D5:H36"/>
  <sheetViews>
    <sheetView tabSelected="1" topLeftCell="A7" zoomScale="115" zoomScaleNormal="115" workbookViewId="0">
      <selection activeCell="I21" sqref="I21"/>
    </sheetView>
  </sheetViews>
  <sheetFormatPr defaultRowHeight="15"/>
  <sheetData>
    <row r="5" spans="4:7" s="75" customFormat="1"/>
    <row r="6" spans="4:7">
      <c r="D6">
        <v>17.399999999999999</v>
      </c>
      <c r="E6">
        <v>17.3</v>
      </c>
      <c r="F6" s="75">
        <f>E6*D6</f>
        <v>301.02</v>
      </c>
      <c r="G6" s="75"/>
    </row>
    <row r="7" spans="4:7">
      <c r="D7">
        <v>14</v>
      </c>
      <c r="E7">
        <v>7.9</v>
      </c>
      <c r="F7" s="75">
        <f t="shared" ref="F7:F13" si="0">E7*D7</f>
        <v>110.60000000000001</v>
      </c>
      <c r="G7" s="75"/>
    </row>
    <row r="8" spans="4:7">
      <c r="D8">
        <v>12.8</v>
      </c>
      <c r="E8">
        <v>13.3</v>
      </c>
      <c r="F8" s="75">
        <f t="shared" si="0"/>
        <v>170.24</v>
      </c>
      <c r="G8" s="119"/>
    </row>
    <row r="9" spans="4:7">
      <c r="D9">
        <v>12.1</v>
      </c>
      <c r="E9">
        <v>16.100000000000001</v>
      </c>
      <c r="F9" s="75">
        <f t="shared" si="0"/>
        <v>194.81</v>
      </c>
      <c r="G9" s="75"/>
    </row>
    <row r="10" spans="4:7">
      <c r="D10">
        <v>12.3</v>
      </c>
      <c r="E10">
        <v>13.1</v>
      </c>
      <c r="F10" s="75">
        <f t="shared" si="0"/>
        <v>161.13</v>
      </c>
      <c r="G10" s="75"/>
    </row>
    <row r="11" spans="4:7">
      <c r="D11">
        <v>3.3</v>
      </c>
      <c r="E11">
        <v>16.2</v>
      </c>
      <c r="F11" s="75">
        <f t="shared" si="0"/>
        <v>53.459999999999994</v>
      </c>
      <c r="G11" s="75"/>
    </row>
    <row r="12" spans="4:7">
      <c r="D12">
        <v>5.0999999999999996</v>
      </c>
      <c r="E12">
        <v>14.1</v>
      </c>
      <c r="F12" s="75">
        <f t="shared" si="0"/>
        <v>71.91</v>
      </c>
      <c r="G12" s="119"/>
    </row>
    <row r="13" spans="4:7">
      <c r="D13">
        <v>9.1999999999999993</v>
      </c>
      <c r="E13">
        <v>5.4</v>
      </c>
      <c r="F13" s="75">
        <f t="shared" si="0"/>
        <v>49.68</v>
      </c>
    </row>
    <row r="14" spans="4:7">
      <c r="F14">
        <f>SUM(F6:F13)</f>
        <v>1112.8500000000001</v>
      </c>
    </row>
    <row r="16" spans="4:7">
      <c r="D16">
        <v>4.0999999999999996</v>
      </c>
      <c r="E16">
        <v>17.3</v>
      </c>
      <c r="F16">
        <f>E16*D16</f>
        <v>70.929999999999993</v>
      </c>
    </row>
    <row r="17" spans="4:8">
      <c r="D17">
        <v>3.6</v>
      </c>
      <c r="E17">
        <v>10.1</v>
      </c>
      <c r="F17" s="75">
        <f>E17*D17</f>
        <v>36.36</v>
      </c>
      <c r="G17" s="119"/>
    </row>
    <row r="18" spans="4:8">
      <c r="F18">
        <f>SUM(F16:F17)</f>
        <v>107.28999999999999</v>
      </c>
    </row>
    <row r="19" spans="4:8">
      <c r="F19" s="119">
        <f>F14+F18</f>
        <v>1220.1400000000001</v>
      </c>
    </row>
    <row r="20" spans="4:8">
      <c r="D20" s="120">
        <v>111.26</v>
      </c>
      <c r="E20" s="121">
        <f>D20*10.764</f>
        <v>1197.6026400000001</v>
      </c>
      <c r="F20">
        <f>E20*1.2</f>
        <v>1437.1231680000001</v>
      </c>
    </row>
    <row r="23" spans="4:8">
      <c r="H23" s="119"/>
    </row>
    <row r="29" spans="4:8">
      <c r="G29" s="75"/>
    </row>
    <row r="30" spans="4:8">
      <c r="G30" s="75"/>
    </row>
    <row r="31" spans="4:8">
      <c r="G31" s="75"/>
    </row>
    <row r="32" spans="4:8">
      <c r="G32" s="75"/>
    </row>
    <row r="33" spans="7:7" s="75" customFormat="1"/>
    <row r="34" spans="7:7">
      <c r="G34" s="75"/>
    </row>
    <row r="35" spans="7:7">
      <c r="G35" s="75"/>
    </row>
    <row r="36" spans="7:7">
      <c r="G36" s="75"/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4"/>
      <c r="L1" s="124"/>
      <c r="M1" s="124"/>
      <c r="N1" s="124"/>
      <c r="O1" s="124"/>
      <c r="P1" s="124"/>
      <c r="Q1" s="124"/>
      <c r="R1" s="124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4" workbookViewId="0">
      <selection activeCell="G14" sqref="G14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5400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3400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5400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94</v>
      </c>
      <c r="B18" s="7"/>
      <c r="C18" s="76">
        <v>1198</v>
      </c>
      <c r="D18" s="76"/>
      <c r="E18" s="77"/>
      <c r="F18" s="78"/>
      <c r="G18" s="78"/>
    </row>
    <row r="19" spans="1:8">
      <c r="A19" s="15"/>
      <c r="B19" s="6"/>
      <c r="C19" s="30">
        <f>C18*C16</f>
        <v>6469200</v>
      </c>
      <c r="D19" s="78" t="s">
        <v>68</v>
      </c>
      <c r="E19" s="30"/>
      <c r="F19" s="78"/>
      <c r="G19" s="118"/>
    </row>
    <row r="20" spans="1:8">
      <c r="A20" s="15"/>
      <c r="B20" s="61">
        <f>C20*80</f>
        <v>491659200</v>
      </c>
      <c r="C20" s="31">
        <f>C19*95%</f>
        <v>6145740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5175360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2396000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13477.5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C29" s="120">
        <v>111.26</v>
      </c>
      <c r="D29" s="121">
        <f>C29*10.764</f>
        <v>1197.6026400000001</v>
      </c>
      <c r="E29" s="119">
        <f>D29*1.2</f>
        <v>1437.1231680000001</v>
      </c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zoomScale="85" zoomScaleNormal="85" workbookViewId="0">
      <selection activeCell="F17" sqref="F1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0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1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2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/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775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R15" s="2"/>
      <c r="S15" s="2"/>
    </row>
    <row r="16" spans="1:35">
      <c r="A16" s="4">
        <f t="shared" ref="A16:A19" si="17">N16</f>
        <v>0</v>
      </c>
      <c r="B16" s="4">
        <f t="shared" ref="B16:B19" si="18">Q16</f>
        <v>750</v>
      </c>
      <c r="C16" s="4">
        <f t="shared" ref="C16:C19" si="19">B16*1.2</f>
        <v>900</v>
      </c>
      <c r="D16" s="4">
        <f t="shared" ref="D16:D19" si="20">C16*1.2</f>
        <v>1080</v>
      </c>
      <c r="E16" s="5">
        <f t="shared" ref="E16:E19" si="21">R16</f>
        <v>3600000</v>
      </c>
      <c r="F16" s="4">
        <f t="shared" ref="F16:F19" si="22">ROUND((E16/B16),0)</f>
        <v>4800</v>
      </c>
      <c r="G16" s="4">
        <f t="shared" ref="G16:G19" si="23">ROUND((E16/C16),0)</f>
        <v>4000</v>
      </c>
      <c r="H16" s="4">
        <f t="shared" ref="H16:H19" si="24">ROUND((E16/D16),0)</f>
        <v>3333</v>
      </c>
      <c r="I16" s="4">
        <f t="shared" ref="I16:J19" si="25">T16</f>
        <v>0</v>
      </c>
      <c r="J16" s="4">
        <f t="shared" si="25"/>
        <v>0</v>
      </c>
      <c r="O16">
        <v>0</v>
      </c>
      <c r="P16">
        <v>900</v>
      </c>
      <c r="Q16">
        <f t="shared" ref="Q16" si="26">P16/1.2</f>
        <v>750</v>
      </c>
      <c r="R16" s="2">
        <v>3600000</v>
      </c>
      <c r="S16" s="2"/>
    </row>
    <row r="17" spans="1:19">
      <c r="A17" s="4">
        <f t="shared" si="17"/>
        <v>0</v>
      </c>
      <c r="B17" s="4">
        <f t="shared" si="18"/>
        <v>767</v>
      </c>
      <c r="C17" s="4">
        <f t="shared" si="19"/>
        <v>920.4</v>
      </c>
      <c r="D17" s="4">
        <f t="shared" si="20"/>
        <v>1104.48</v>
      </c>
      <c r="E17" s="5">
        <f t="shared" si="21"/>
        <v>2500000</v>
      </c>
      <c r="F17" s="4">
        <f t="shared" si="22"/>
        <v>3259</v>
      </c>
      <c r="G17" s="4">
        <f t="shared" si="23"/>
        <v>2716</v>
      </c>
      <c r="H17" s="4">
        <f t="shared" si="24"/>
        <v>2264</v>
      </c>
      <c r="I17" s="4">
        <f t="shared" si="25"/>
        <v>0</v>
      </c>
      <c r="J17" s="4">
        <f t="shared" si="25"/>
        <v>0</v>
      </c>
      <c r="O17">
        <v>0</v>
      </c>
      <c r="P17">
        <f t="shared" ref="P17" si="27">O17/1.2</f>
        <v>0</v>
      </c>
      <c r="Q17">
        <v>767</v>
      </c>
      <c r="R17" s="2">
        <v>2500000</v>
      </c>
      <c r="S17" s="2"/>
    </row>
    <row r="18" spans="1:19">
      <c r="A18" s="4">
        <f t="shared" si="17"/>
        <v>0</v>
      </c>
      <c r="B18" s="4">
        <f t="shared" si="18"/>
        <v>0</v>
      </c>
      <c r="C18" s="4">
        <f t="shared" si="19"/>
        <v>0</v>
      </c>
      <c r="D18" s="4">
        <f t="shared" si="20"/>
        <v>0</v>
      </c>
      <c r="E18" s="5">
        <f t="shared" si="21"/>
        <v>0</v>
      </c>
      <c r="F18" s="4" t="e">
        <f t="shared" si="22"/>
        <v>#DIV/0!</v>
      </c>
      <c r="G18" s="4" t="e">
        <f t="shared" si="23"/>
        <v>#DIV/0!</v>
      </c>
      <c r="H18" s="4" t="e">
        <f t="shared" si="24"/>
        <v>#DIV/0!</v>
      </c>
      <c r="I18" s="4">
        <f t="shared" si="25"/>
        <v>0</v>
      </c>
      <c r="J18" s="4">
        <f t="shared" si="25"/>
        <v>0</v>
      </c>
      <c r="O18">
        <v>0</v>
      </c>
      <c r="R18" s="2"/>
      <c r="S18" s="2"/>
    </row>
    <row r="19" spans="1:19">
      <c r="A19" s="4">
        <f t="shared" si="17"/>
        <v>0</v>
      </c>
      <c r="B19" s="4">
        <f t="shared" si="18"/>
        <v>0</v>
      </c>
      <c r="C19" s="4">
        <f t="shared" si="19"/>
        <v>0</v>
      </c>
      <c r="D19" s="4">
        <f t="shared" si="20"/>
        <v>0</v>
      </c>
      <c r="E19" s="5">
        <f t="shared" si="21"/>
        <v>0</v>
      </c>
      <c r="F19" s="4" t="e">
        <f t="shared" si="22"/>
        <v>#DIV/0!</v>
      </c>
      <c r="G19" s="4" t="e">
        <f t="shared" si="23"/>
        <v>#DIV/0!</v>
      </c>
      <c r="H19" s="4" t="e">
        <f t="shared" si="24"/>
        <v>#DIV/0!</v>
      </c>
      <c r="I19" s="4">
        <f t="shared" si="25"/>
        <v>0</v>
      </c>
      <c r="J19" s="4">
        <f t="shared" si="25"/>
        <v>0</v>
      </c>
      <c r="O19" s="75">
        <v>0</v>
      </c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topLeftCell="G3" workbookViewId="0">
      <selection activeCell="I4" sqref="I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22" workbookViewId="0">
      <selection activeCell="C14" sqref="C1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" sqref="D3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opLeftCell="A22" zoomScale="85" zoomScaleNormal="85" workbookViewId="0">
      <selection activeCell="J46" sqref="J4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2023-12-06T11:41:36Z</dcterms:modified>
</cp:coreProperties>
</file>