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SNEHAL SHRIDHAR GAWAS\"/>
    </mc:Choice>
  </mc:AlternateContent>
  <xr:revisionPtr revIDLastSave="0" documentId="13_ncr:1_{FCE3CF8F-F936-4814-9858-CB85355DB8CD}" xr6:coauthVersionLast="47" xr6:coauthVersionMax="47" xr10:uidLastSave="{00000000-0000-0000-0000-000000000000}"/>
  <bookViews>
    <workbookView xWindow="-120" yWindow="-120" windowWidth="29040" windowHeight="15720" tabRatio="932" activeTab="7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9" i="4" l="1"/>
  <c r="Q3" i="4"/>
  <c r="B3" i="4" s="1"/>
  <c r="C3" i="4" s="1"/>
  <c r="D3" i="4" s="1"/>
  <c r="C5" i="25"/>
  <c r="C4" i="25"/>
  <c r="C3" i="25"/>
  <c r="Q2" i="4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1" i="4"/>
  <c r="G33" i="4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H31" i="4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<sst xmlns="http://schemas.openxmlformats.org/spreadsheetml/2006/main" count="127" uniqueCount="85">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</sst>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182957</xdr:colOff>
      <xdr:row>46</xdr:row>
      <xdr:rowOff>105975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08D63C-936A-B355-0ACE-03EDD39D8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03757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23</xdr:col>
      <xdr:colOff>202010</xdr:colOff>
      <xdr:row>46</xdr:row>
      <xdr:rowOff>163164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423F1-6052-5CCD-4E48-8FCEFB387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4222810" cy="8878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33E23E-563E-9729-8A7E-6AFA49C7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449694</xdr:colOff>
      <xdr:row>49</xdr:row>
      <xdr:rowOff>86967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766BA-63B9-B5EF-854F-4DA9CDAD8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70494" cy="8897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J29" sqref="J29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B20" sqref="B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13300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301</v>
      </c>
      <c r="D18" s="26"/>
      <c r="F18" s="19"/>
    </row>
    <row r="19" spans="1:6" x14ac:dyDescent="0.25">
      <c r="A19" s="16" t="s">
        <v>73</v>
      </c>
      <c r="B19" s="6"/>
      <c r="C19" s="32">
        <f>C18*C16</f>
        <v>4816000</v>
      </c>
      <c r="D19" s="33"/>
      <c r="E19" s="70"/>
      <c r="F19" s="34"/>
    </row>
    <row r="20" spans="1:6" x14ac:dyDescent="0.25">
      <c r="A20" s="16" t="s">
        <v>24</v>
      </c>
      <c r="C20" s="35">
        <f>C19*90%</f>
        <v>4334400</v>
      </c>
      <c r="D20" s="32"/>
      <c r="F20" s="19"/>
    </row>
    <row r="21" spans="1:6" x14ac:dyDescent="0.25">
      <c r="A21" s="16" t="s">
        <v>25</v>
      </c>
      <c r="C21" s="35">
        <f>C19*80%</f>
        <v>3852800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812700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10033.333333333334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Q6" sqref="Q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496.66666666666669</v>
      </c>
      <c r="C2" s="4">
        <f t="shared" ref="C2:C16" si="1">B2*1.2</f>
        <v>596</v>
      </c>
      <c r="D2" s="4">
        <f t="shared" ref="D2:D16" si="2">C2*1.2</f>
        <v>715.19999999999993</v>
      </c>
      <c r="E2" s="5">
        <f t="shared" ref="E2:E16" si="3">R2</f>
        <v>8300000</v>
      </c>
      <c r="F2" s="4">
        <f t="shared" ref="F2:F15" si="4">ROUND((E2/B2),0)</f>
        <v>16711</v>
      </c>
      <c r="G2" s="4">
        <f t="shared" ref="G2:G15" si="5">ROUND((E2/C2),0)</f>
        <v>13926</v>
      </c>
      <c r="H2" s="4">
        <f t="shared" ref="H2:H15" si="6">ROUND((E2/D2),0)</f>
        <v>11605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596</v>
      </c>
      <c r="Q2">
        <f t="shared" ref="Q2:Q10" si="9">P2/1.2</f>
        <v>496.66666666666669</v>
      </c>
      <c r="R2" s="2">
        <v>8300000</v>
      </c>
      <c r="S2" s="2"/>
    </row>
    <row r="3" spans="1:19" x14ac:dyDescent="0.25">
      <c r="A3" s="4">
        <v>2</v>
      </c>
      <c r="B3" s="4">
        <f t="shared" si="0"/>
        <v>558.33333333333337</v>
      </c>
      <c r="C3" s="4">
        <f t="shared" si="1"/>
        <v>670</v>
      </c>
      <c r="D3" s="4">
        <f t="shared" si="2"/>
        <v>804</v>
      </c>
      <c r="E3" s="5">
        <f t="shared" si="3"/>
        <v>8300000</v>
      </c>
      <c r="F3" s="4">
        <f t="shared" si="4"/>
        <v>14866</v>
      </c>
      <c r="G3" s="4">
        <f t="shared" si="5"/>
        <v>12388</v>
      </c>
      <c r="H3" s="4">
        <f t="shared" si="6"/>
        <v>10323</v>
      </c>
      <c r="I3" s="4">
        <f t="shared" si="7"/>
        <v>0</v>
      </c>
      <c r="J3" s="4">
        <f t="shared" si="8"/>
        <v>0</v>
      </c>
      <c r="O3">
        <v>0</v>
      </c>
      <c r="P3">
        <v>670</v>
      </c>
      <c r="Q3">
        <f t="shared" si="9"/>
        <v>558.33333333333337</v>
      </c>
      <c r="R3" s="2">
        <v>8300000</v>
      </c>
      <c r="S3" s="2"/>
    </row>
    <row r="4" spans="1:19" x14ac:dyDescent="0.25">
      <c r="A4" s="4">
        <v>3</v>
      </c>
      <c r="B4" s="4">
        <f t="shared" si="0"/>
        <v>324</v>
      </c>
      <c r="C4" s="4">
        <f t="shared" si="1"/>
        <v>388.8</v>
      </c>
      <c r="D4" s="4">
        <f t="shared" si="2"/>
        <v>466.56</v>
      </c>
      <c r="E4" s="5">
        <f t="shared" si="3"/>
        <v>5900000</v>
      </c>
      <c r="F4" s="4">
        <f t="shared" si="4"/>
        <v>18210</v>
      </c>
      <c r="G4" s="4">
        <f t="shared" si="5"/>
        <v>15175</v>
      </c>
      <c r="H4" s="4">
        <f t="shared" si="6"/>
        <v>12646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324</v>
      </c>
      <c r="R4" s="2">
        <v>5900000</v>
      </c>
      <c r="S4" s="2"/>
    </row>
    <row r="5" spans="1:19" x14ac:dyDescent="0.25">
      <c r="A5" s="4">
        <v>4</v>
      </c>
      <c r="B5" s="4">
        <f t="shared" si="0"/>
        <v>358</v>
      </c>
      <c r="C5" s="4">
        <f t="shared" si="1"/>
        <v>429.59999999999997</v>
      </c>
      <c r="D5" s="4">
        <f t="shared" si="2"/>
        <v>515.52</v>
      </c>
      <c r="E5" s="5">
        <f t="shared" si="3"/>
        <v>6400000</v>
      </c>
      <c r="F5" s="4">
        <f t="shared" si="4"/>
        <v>17877</v>
      </c>
      <c r="G5" s="4">
        <f t="shared" si="5"/>
        <v>14898</v>
      </c>
      <c r="H5" s="4">
        <f t="shared" si="6"/>
        <v>12415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358</v>
      </c>
      <c r="R5" s="2">
        <v>6400000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84</v>
      </c>
      <c r="G27" s="57">
        <v>296</v>
      </c>
    </row>
    <row r="28" spans="1:19" s="10" customFormat="1" x14ac:dyDescent="0.25">
      <c r="C28" s="72" t="s">
        <v>74</v>
      </c>
      <c r="D28" s="72"/>
      <c r="F28" s="57" t="s">
        <v>83</v>
      </c>
      <c r="G28" s="57">
        <v>301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361</v>
      </c>
      <c r="H29" s="10">
        <f>G29/G28</f>
        <v>1.1993355481727574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abSelected="1"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2023-12-08T05:06:34Z</dcterms:modified>
</cp:coreProperties>
</file>