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Simran Kaur Ratti\"/>
    </mc:Choice>
  </mc:AlternateContent>
  <xr:revisionPtr revIDLastSave="0" documentId="13_ncr:1_{1EB02647-BC28-4FA2-91F5-ABDF1960FF12}" xr6:coauthVersionLast="47" xr6:coauthVersionMax="47" xr10:uidLastSave="{00000000-0000-0000-0000-000000000000}"/>
  <bookViews>
    <workbookView xWindow="-120" yWindow="-120" windowWidth="29040" windowHeight="15720" tabRatio="932" activeTab="5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" i="4" l="1"/>
  <c r="G31" i="4"/>
  <c r="G33" i="4" s="1"/>
  <c r="H29" i="4"/>
  <c r="Q7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G3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<sst xmlns="http://schemas.openxmlformats.org/spreadsheetml/2006/main" count="134" uniqueCount="93">
  <si>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</si>
  <si>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</si>
  <si>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</si>
  <si>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</si>
  <si>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</si>
  <si>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</si>
  <si>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</si>
  <si>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</si>
  <si>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</si>
  <si>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</si>
  <si>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</si>
  <si>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</si>
  <si>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</si>
  <si>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</si>
  <si>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</si>
  <si>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</si>
  <si>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</si>
  <si>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</si>
  <si>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</si>
  <si>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</si>
  <si>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</si>
  <si>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</si>
  <si>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</si>
  <si>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</si>
  <si>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</si>
  <si>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</si>
  <si>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</si>
  <si>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</si>
  <si>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</si>
  <si>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</si>
  <si>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</si>
  <si>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</si>
  <si>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</si>
  <si>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</si>
  <si>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</si>
  <si>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</si>
  <si>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</si>
  <si>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</si>
  <si>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</si>
  <si>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</si>
  <si>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</si>
  <si>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</si>
  <si>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</si>
  <si>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</si>
  <si>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</si>
  <si>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</si>
  <si>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</si>
  <si>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</si>
  <si>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</si>
  <si>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</si>
  <si>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</si>
  <si>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</si>
  <si>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</si>
  <si>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</si>
  <si>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</si>
  <si>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</si>
  <si>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</si>
  <si>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</si>
  <si>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</si>
  <si>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</si>
  <si>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</si>
  <si>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</si>
  <si>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</si>
  <si>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</si>
  <si>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</si>
  <si>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</si>
  <si>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</si>
  <si>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</si>
  <si>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</si>
  <si>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</si>
  <si>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</si>
  <si>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</si>
  <si>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</si>
  <si>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</si>
  <si>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</si>
  <si>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</si>
  <si>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</si>
  <si>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</si>
  <si>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</si>
  <si>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</si>
  <si>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</si>
  <si>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</si>
  <si>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</si>
  <si>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IGR-26.06.23</t>
  </si>
  <si>
    <t>IGR-18.09.23</t>
  </si>
  <si>
    <t>IGR-01.09.23</t>
  </si>
  <si>
    <t>IGR-02.08.23</t>
  </si>
  <si>
    <t>IGR-13.08.23</t>
  </si>
  <si>
    <t>IGR-21.06.23</t>
  </si>
  <si>
    <t>IGR-17.05.23</t>
  </si>
  <si>
    <t>IGR-24.11.23</t>
  </si>
  <si>
    <t>RERA CA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</si>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</sst>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C2BE3-9EB1-A87A-9C66-7AF492C19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211111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711A1-4CCF-601F-B567-C4E7FF7A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83911" cy="8116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49333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4A2CE-4CCB-EC70-2F00-509B2D29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1333" cy="87546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554144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119E1-FB3D-4151-628A-E5DF676CB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36544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2F36E-68E8-3D13-80CE-DDD1190D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56297-548A-6C92-07E2-6E8EA7DC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6CC82-25CF-04FF-6786-9D4974A5D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40F4C-2144-3A30-8DDB-AB886D91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2DDCC-765F-010E-F1F5-B8DFAE53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55267-3BB4-F2E5-A3E1-9FD8BBC0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614C2C-6AF3-6808-21DB-D12DFEBD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75D19-FA59-329C-55F9-98C63047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1" sqref="K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2023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1CEC6-09DB-4DC1-83B6-95ECE73FB61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A2F79-33A2-4000-9CBA-9E73C8BAA70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13" sqref="I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23000</v>
      </c>
      <c r="D3" s="22" t="s">
        <v>75</v>
      </c>
      <c r="E3" s="6" t="s">
        <v>92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20000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2023</v>
      </c>
    </row>
    <row r="8" spans="1:5" x14ac:dyDescent="0.25">
      <c r="A8" s="15" t="s">
        <v>18</v>
      </c>
      <c r="B8" s="23"/>
      <c r="C8" s="24">
        <f>C9-C7</f>
        <v>60</v>
      </c>
      <c r="D8" s="24">
        <v>2023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23000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470</v>
      </c>
      <c r="D18" s="24"/>
    </row>
    <row r="19" spans="1:5" x14ac:dyDescent="0.25">
      <c r="A19" s="15" t="s">
        <v>73</v>
      </c>
      <c r="B19" s="6"/>
      <c r="C19" s="30">
        <f>C18*C16</f>
        <v>10810000</v>
      </c>
      <c r="D19" s="74"/>
      <c r="E19" s="65"/>
    </row>
    <row r="20" spans="1:5" x14ac:dyDescent="0.25">
      <c r="A20" s="15" t="s">
        <v>24</v>
      </c>
      <c r="C20" s="31">
        <f>C19*90%</f>
        <v>9729000</v>
      </c>
      <c r="D20" s="30"/>
    </row>
    <row r="21" spans="1:5" x14ac:dyDescent="0.25">
      <c r="A21" s="15" t="s">
        <v>25</v>
      </c>
      <c r="C21" s="31">
        <f>C19*80%</f>
        <v>8648000</v>
      </c>
      <c r="D21" s="31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1410000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22520.833333333332</v>
      </c>
      <c r="D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470</v>
      </c>
      <c r="C2" s="4">
        <f t="shared" ref="C2:C16" si="1">B2*1.2</f>
        <v>564</v>
      </c>
      <c r="D2" s="4">
        <f t="shared" ref="D2:D16" si="2">C2*1.2</f>
        <v>676.8</v>
      </c>
      <c r="E2" s="5">
        <f t="shared" ref="E2:E16" si="3">R2</f>
        <v>9900000</v>
      </c>
      <c r="F2" s="76">
        <f t="shared" ref="F2:F15" si="4">ROUND((E2/B2),0)</f>
        <v>21064</v>
      </c>
      <c r="G2" s="76">
        <f t="shared" ref="G2:G15" si="5">ROUND((E2/C2),0)</f>
        <v>17553</v>
      </c>
      <c r="H2" s="76">
        <f t="shared" ref="H2:H15" si="6">ROUND((E2/D2),0)</f>
        <v>14628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470</v>
      </c>
      <c r="R2" s="78">
        <v>9900000</v>
      </c>
      <c r="S2" s="78" t="s">
        <v>83</v>
      </c>
    </row>
    <row r="3" spans="1:19" x14ac:dyDescent="0.25">
      <c r="A3" s="4">
        <v>2</v>
      </c>
      <c r="B3" s="4">
        <f t="shared" si="0"/>
        <v>555</v>
      </c>
      <c r="C3" s="4">
        <f t="shared" si="1"/>
        <v>666</v>
      </c>
      <c r="D3" s="4">
        <f t="shared" si="2"/>
        <v>799.19999999999993</v>
      </c>
      <c r="E3" s="5">
        <f t="shared" si="3"/>
        <v>9800000</v>
      </c>
      <c r="F3" s="4">
        <f t="shared" si="4"/>
        <v>17658</v>
      </c>
      <c r="G3" s="4">
        <f t="shared" si="5"/>
        <v>14715</v>
      </c>
      <c r="H3" s="4">
        <f t="shared" si="6"/>
        <v>12262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555</v>
      </c>
      <c r="R3" s="2">
        <v>9800000</v>
      </c>
      <c r="S3" s="2" t="s">
        <v>84</v>
      </c>
    </row>
    <row r="4" spans="1:19" x14ac:dyDescent="0.25">
      <c r="A4" s="4">
        <v>3</v>
      </c>
      <c r="B4" s="4">
        <f t="shared" si="0"/>
        <v>738</v>
      </c>
      <c r="C4" s="4">
        <f t="shared" si="1"/>
        <v>885.6</v>
      </c>
      <c r="D4" s="4">
        <f t="shared" si="2"/>
        <v>1062.72</v>
      </c>
      <c r="E4" s="5">
        <f t="shared" si="3"/>
        <v>10400000</v>
      </c>
      <c r="F4" s="4">
        <f t="shared" si="4"/>
        <v>14092</v>
      </c>
      <c r="G4" s="4">
        <f t="shared" si="5"/>
        <v>11743</v>
      </c>
      <c r="H4" s="4">
        <f t="shared" si="6"/>
        <v>9786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738</v>
      </c>
      <c r="R4" s="2">
        <v>10400000</v>
      </c>
      <c r="S4" s="2" t="s">
        <v>85</v>
      </c>
    </row>
    <row r="5" spans="1:19" x14ac:dyDescent="0.25">
      <c r="A5" s="4">
        <v>4</v>
      </c>
      <c r="B5" s="4">
        <f t="shared" si="0"/>
        <v>590</v>
      </c>
      <c r="C5" s="4">
        <f t="shared" si="1"/>
        <v>708</v>
      </c>
      <c r="D5" s="4">
        <f t="shared" si="2"/>
        <v>849.6</v>
      </c>
      <c r="E5" s="5">
        <f t="shared" si="3"/>
        <v>10000000</v>
      </c>
      <c r="F5" s="4">
        <f t="shared" si="4"/>
        <v>16949</v>
      </c>
      <c r="G5" s="4">
        <f t="shared" si="5"/>
        <v>14124</v>
      </c>
      <c r="H5" s="4">
        <f t="shared" si="6"/>
        <v>11770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590</v>
      </c>
      <c r="R5" s="2">
        <v>10000000</v>
      </c>
      <c r="S5" s="2" t="s">
        <v>86</v>
      </c>
    </row>
    <row r="6" spans="1:19" x14ac:dyDescent="0.25">
      <c r="A6" s="4">
        <v>5</v>
      </c>
      <c r="B6" s="4">
        <f t="shared" si="0"/>
        <v>590</v>
      </c>
      <c r="C6" s="4">
        <f t="shared" si="1"/>
        <v>708</v>
      </c>
      <c r="D6" s="4">
        <f t="shared" si="2"/>
        <v>849.6</v>
      </c>
      <c r="E6" s="5">
        <f t="shared" si="3"/>
        <v>8860000</v>
      </c>
      <c r="F6" s="4">
        <f t="shared" si="4"/>
        <v>15017</v>
      </c>
      <c r="G6" s="4">
        <f t="shared" si="5"/>
        <v>12514</v>
      </c>
      <c r="H6" s="4">
        <f t="shared" si="6"/>
        <v>10428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590</v>
      </c>
      <c r="R6" s="2">
        <v>8860000</v>
      </c>
      <c r="S6" s="2" t="s">
        <v>87</v>
      </c>
    </row>
    <row r="7" spans="1:19" x14ac:dyDescent="0.25">
      <c r="A7" s="4">
        <v>6</v>
      </c>
      <c r="B7" s="4">
        <f t="shared" si="0"/>
        <v>463.92840000000001</v>
      </c>
      <c r="C7" s="4">
        <f t="shared" si="1"/>
        <v>556.71407999999997</v>
      </c>
      <c r="D7" s="4">
        <f t="shared" si="2"/>
        <v>668.05689599999994</v>
      </c>
      <c r="E7" s="5">
        <f t="shared" si="3"/>
        <v>6400000</v>
      </c>
      <c r="F7" s="4">
        <f t="shared" si="4"/>
        <v>13795</v>
      </c>
      <c r="G7" s="4">
        <f t="shared" si="5"/>
        <v>11496</v>
      </c>
      <c r="H7" s="4">
        <f t="shared" si="6"/>
        <v>9580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43.1*10.764</f>
        <v>463.92840000000001</v>
      </c>
      <c r="R7" s="2">
        <v>6400000</v>
      </c>
      <c r="S7" s="2" t="s">
        <v>88</v>
      </c>
    </row>
    <row r="8" spans="1:19" x14ac:dyDescent="0.25">
      <c r="A8" s="4">
        <v>7</v>
      </c>
      <c r="B8" s="4">
        <f t="shared" si="0"/>
        <v>470</v>
      </c>
      <c r="C8" s="4">
        <f t="shared" si="1"/>
        <v>564</v>
      </c>
      <c r="D8" s="4">
        <f t="shared" si="2"/>
        <v>676.8</v>
      </c>
      <c r="E8" s="5">
        <f t="shared" si="3"/>
        <v>7000000</v>
      </c>
      <c r="F8" s="4">
        <f t="shared" si="4"/>
        <v>14894</v>
      </c>
      <c r="G8" s="4">
        <f t="shared" si="5"/>
        <v>12411</v>
      </c>
      <c r="H8" s="4">
        <f t="shared" si="6"/>
        <v>10343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470</v>
      </c>
      <c r="R8" s="2">
        <v>7000000</v>
      </c>
      <c r="S8" s="2" t="s">
        <v>89</v>
      </c>
    </row>
    <row r="9" spans="1:19" x14ac:dyDescent="0.25">
      <c r="A9" s="4">
        <v>8</v>
      </c>
      <c r="B9" s="4">
        <f t="shared" si="0"/>
        <v>555</v>
      </c>
      <c r="C9" s="4">
        <f t="shared" si="1"/>
        <v>666</v>
      </c>
      <c r="D9" s="4">
        <f t="shared" si="2"/>
        <v>799.19999999999993</v>
      </c>
      <c r="E9" s="5">
        <f t="shared" si="3"/>
        <v>12800000</v>
      </c>
      <c r="F9" s="72">
        <f t="shared" si="4"/>
        <v>23063</v>
      </c>
      <c r="G9" s="72">
        <f t="shared" si="5"/>
        <v>19219</v>
      </c>
      <c r="H9" s="72">
        <f t="shared" si="6"/>
        <v>16016</v>
      </c>
      <c r="I9" s="72">
        <f t="shared" si="7"/>
        <v>0</v>
      </c>
      <c r="J9" s="72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555</v>
      </c>
      <c r="R9" s="73">
        <v>12800000</v>
      </c>
      <c r="S9" s="73" t="s">
        <v>90</v>
      </c>
    </row>
    <row r="10" spans="1:19" x14ac:dyDescent="0.25">
      <c r="A10" s="4">
        <v>9</v>
      </c>
      <c r="B10" s="4">
        <f t="shared" si="0"/>
        <v>470</v>
      </c>
      <c r="C10" s="4">
        <f t="shared" si="1"/>
        <v>564</v>
      </c>
      <c r="D10" s="4">
        <f t="shared" si="2"/>
        <v>676.8</v>
      </c>
      <c r="E10" s="5">
        <f t="shared" si="3"/>
        <v>11900000</v>
      </c>
      <c r="F10" s="72">
        <f t="shared" si="4"/>
        <v>25319</v>
      </c>
      <c r="G10" s="72">
        <f t="shared" si="5"/>
        <v>21099</v>
      </c>
      <c r="H10" s="72">
        <f t="shared" si="6"/>
        <v>17583</v>
      </c>
      <c r="I10" s="72">
        <f t="shared" si="7"/>
        <v>0</v>
      </c>
      <c r="J10" s="72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470</v>
      </c>
      <c r="R10" s="73">
        <v>11900000</v>
      </c>
      <c r="S10" s="2"/>
    </row>
    <row r="11" spans="1:19" x14ac:dyDescent="0.25">
      <c r="A11" s="4">
        <v>10</v>
      </c>
      <c r="B11" s="4">
        <f t="shared" si="0"/>
        <v>470</v>
      </c>
      <c r="C11" s="4">
        <f t="shared" si="1"/>
        <v>564</v>
      </c>
      <c r="D11" s="4">
        <f t="shared" si="2"/>
        <v>676.8</v>
      </c>
      <c r="E11" s="5">
        <f t="shared" si="3"/>
        <v>10800000</v>
      </c>
      <c r="F11" s="72">
        <f t="shared" si="4"/>
        <v>22979</v>
      </c>
      <c r="G11" s="72">
        <f t="shared" si="5"/>
        <v>19149</v>
      </c>
      <c r="H11" s="72">
        <f t="shared" si="6"/>
        <v>15957</v>
      </c>
      <c r="I11" s="72">
        <f t="shared" si="7"/>
        <v>0</v>
      </c>
      <c r="J11" s="72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470</v>
      </c>
      <c r="R11" s="73">
        <v>10800000</v>
      </c>
      <c r="S11" s="2"/>
    </row>
    <row r="12" spans="1:19" x14ac:dyDescent="0.25">
      <c r="A12" s="4">
        <v>11</v>
      </c>
      <c r="B12" s="4">
        <f t="shared" si="0"/>
        <v>470</v>
      </c>
      <c r="C12" s="4">
        <f t="shared" si="1"/>
        <v>564</v>
      </c>
      <c r="D12" s="4">
        <f t="shared" si="2"/>
        <v>676.8</v>
      </c>
      <c r="E12" s="5">
        <f t="shared" si="3"/>
        <v>10800000</v>
      </c>
      <c r="F12" s="72">
        <f t="shared" si="4"/>
        <v>22979</v>
      </c>
      <c r="G12" s="72">
        <f t="shared" si="5"/>
        <v>19149</v>
      </c>
      <c r="H12" s="72">
        <f t="shared" si="6"/>
        <v>15957</v>
      </c>
      <c r="I12" s="72">
        <f t="shared" si="7"/>
        <v>0</v>
      </c>
      <c r="J12" s="72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470</v>
      </c>
      <c r="R12" s="73">
        <v>10800000</v>
      </c>
      <c r="S12" s="2"/>
    </row>
    <row r="13" spans="1:19" x14ac:dyDescent="0.25">
      <c r="A13" s="4">
        <v>12</v>
      </c>
      <c r="B13" s="4">
        <f t="shared" si="0"/>
        <v>470</v>
      </c>
      <c r="C13" s="4">
        <f t="shared" si="1"/>
        <v>564</v>
      </c>
      <c r="D13" s="4">
        <f t="shared" si="2"/>
        <v>676.8</v>
      </c>
      <c r="E13" s="5">
        <f t="shared" si="3"/>
        <v>10300000</v>
      </c>
      <c r="F13" s="72">
        <f t="shared" si="4"/>
        <v>21915</v>
      </c>
      <c r="G13" s="72">
        <f t="shared" si="5"/>
        <v>18262</v>
      </c>
      <c r="H13" s="72">
        <f t="shared" si="6"/>
        <v>15219</v>
      </c>
      <c r="I13" s="72">
        <f t="shared" si="7"/>
        <v>0</v>
      </c>
      <c r="J13" s="72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470</v>
      </c>
      <c r="R13" s="73">
        <v>10300000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4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91</v>
      </c>
      <c r="G28" s="52">
        <v>470</v>
      </c>
    </row>
    <row r="29" spans="1:19" s="10" customFormat="1" x14ac:dyDescent="0.25">
      <c r="C29" s="67" t="s">
        <v>1</v>
      </c>
      <c r="D29" s="67">
        <v>9900000</v>
      </c>
      <c r="F29" s="52" t="s">
        <v>71</v>
      </c>
      <c r="G29" s="52">
        <v>517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23000</v>
      </c>
    </row>
    <row r="31" spans="1:19" s="10" customFormat="1" x14ac:dyDescent="0.25">
      <c r="C31" s="70"/>
      <c r="D31" s="70"/>
      <c r="F31" s="70" t="s">
        <v>73</v>
      </c>
      <c r="G31" s="70">
        <f>G28*G30</f>
        <v>10810000</v>
      </c>
      <c r="H31" s="10">
        <f>G31/D29</f>
        <v>1.091919191919192</v>
      </c>
      <c r="I31" s="10">
        <f>G31*0.75</f>
        <v>8107500</v>
      </c>
    </row>
    <row r="32" spans="1:19" s="10" customFormat="1" x14ac:dyDescent="0.25">
      <c r="C32" s="70"/>
      <c r="D32" s="70"/>
      <c r="F32" s="70" t="s">
        <v>24</v>
      </c>
      <c r="G32" s="70">
        <f>G31*90%</f>
        <v>9729000</v>
      </c>
    </row>
    <row r="33" spans="3:7" s="10" customFormat="1" x14ac:dyDescent="0.25">
      <c r="C33" s="70"/>
      <c r="D33" s="70"/>
      <c r="F33" s="70" t="s">
        <v>25</v>
      </c>
      <c r="G33" s="70">
        <f>G31*80%</f>
        <v>8648000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  <c r="G35" s="10">
        <f>G31*0.75</f>
        <v>8107500</v>
      </c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2023-12-06T10:45:31Z</dcterms:modified>
</cp:coreProperties>
</file>