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2E508028-591D-42E9-BF22-49C993F2FCD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7" i="1" l="1"/>
  <c r="H12" i="1"/>
  <c r="B21" i="1"/>
  <c r="B20" i="1"/>
  <c r="G5" i="1"/>
  <c r="M28" i="1"/>
  <c r="J27" i="1"/>
  <c r="J32" i="1" l="1"/>
  <c r="J4" i="1"/>
  <c r="J31" i="1"/>
  <c r="J30" i="1" l="1"/>
  <c r="J29" i="1"/>
  <c r="J28" i="1"/>
  <c r="G39" i="1"/>
  <c r="H39" i="1" s="1"/>
  <c r="G38" i="1"/>
  <c r="H38" i="1" s="1"/>
  <c r="D39" i="1"/>
  <c r="D38" i="1"/>
  <c r="G37" i="1"/>
  <c r="G36" i="1"/>
  <c r="G35" i="1"/>
  <c r="K35" i="1" l="1"/>
  <c r="J5" i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L35" i="1"/>
  <c r="J36" i="1"/>
  <c r="H37" i="1"/>
  <c r="H36" i="1" l="1"/>
  <c r="H35" i="1"/>
  <c r="D36" i="1"/>
  <c r="K7" i="1" l="1"/>
  <c r="I32" i="1" l="1"/>
  <c r="I31" i="1"/>
  <c r="I33" i="1"/>
  <c r="D37" i="1" l="1"/>
  <c r="I27" i="1"/>
  <c r="I36" i="1" l="1"/>
  <c r="I35" i="1"/>
  <c r="D35" i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E15" i="1" s="1"/>
  <c r="B17" i="1" l="1"/>
  <c r="B19" i="1" l="1"/>
  <c r="B18" i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<sst xmlns="http://schemas.openxmlformats.org/spreadsheetml/2006/main" count="31" uniqueCount="29">
  <si>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</si>
  <si>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</si>
  <si>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</si>
  <si>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</si>
  <si>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</si>
  <si>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</si>
  <si>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</si>
  <si>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</si>
  <si>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</si>
  <si>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</si>
  <si>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</si>
  <si>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</si>
  <si>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</si>
  <si>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</si>
  <si>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</si>
  <si>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</si>
  <si>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</si>
  <si>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</si>
  <si>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</si>
  <si>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</si>
  <si>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</si>
  <si>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</si>
  <si>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</si>
  <si>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</si>
  <si>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</t>
  </si>
  <si>
    <t>Built up area</t>
  </si>
  <si>
    <t>Measurement Carpet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</si>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</sst>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12" fillId="2" borderId="1" xfId="0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8" xfId="0" applyNumberFormat="1" applyBorder="1"/>
    <xf numFmtId="0" fontId="0" fillId="0" borderId="8" xfId="0" applyBorder="1"/>
    <xf numFmtId="43" fontId="0" fillId="0" borderId="9" xfId="0" applyNumberFormat="1" applyBorder="1"/>
    <xf numFmtId="43" fontId="0" fillId="0" borderId="1" xfId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116273</xdr:colOff>
      <xdr:row>41</xdr:row>
      <xdr:rowOff>182090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DA133F-1CE1-428D-9678-96D47DBF8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37073" cy="79925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2212</xdr:colOff>
      <xdr:row>46</xdr:row>
      <xdr:rowOff>48855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9F91D5-FC54-44BD-991C-A9DDAD191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51812" cy="8811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202265</xdr:colOff>
      <xdr:row>45</xdr:row>
      <xdr:rowOff>86933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7B2C0C1-2F3D-4913-B2EE-7B3DEAE9A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51865" cy="8659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276944</xdr:colOff>
      <xdr:row>38</xdr:row>
      <xdr:rowOff>39116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591612-B14E-481A-A5A5-7AA27CAC5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53744" cy="727811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58434</xdr:colOff>
      <xdr:row>31</xdr:row>
      <xdr:rowOff>19877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B6D995-4353-4630-B584-23D81D577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02434" cy="59253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G21" sqref="G21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6"/>
      <c r="C1" s="21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2"/>
      <c r="B2" s="37"/>
      <c r="C2" s="37"/>
      <c r="D2" s="45"/>
      <c r="E2" s="17"/>
      <c r="F2" t="s">
        <v>13</v>
      </c>
      <c r="I2" s="6"/>
      <c r="L2" s="5"/>
      <c r="O2" s="6"/>
    </row>
    <row r="3" spans="1:15" ht="16.5" x14ac:dyDescent="0.3">
      <c r="A3" s="32" t="s">
        <v>0</v>
      </c>
      <c r="B3" s="38">
        <v>17500</v>
      </c>
      <c r="C3" s="38"/>
      <c r="D3" s="35"/>
      <c r="E3" s="13"/>
      <c r="F3" s="5">
        <v>1973</v>
      </c>
      <c r="G3" s="7">
        <v>2023</v>
      </c>
      <c r="H3" s="8">
        <f>G3-F3</f>
        <v>50</v>
      </c>
      <c r="I3" s="6"/>
      <c r="J3">
        <v>26620</v>
      </c>
      <c r="L3" s="5"/>
      <c r="M3" s="7"/>
      <c r="N3" s="8"/>
      <c r="O3" s="6"/>
    </row>
    <row r="4" spans="1:15" ht="33" x14ac:dyDescent="0.3">
      <c r="A4" s="33" t="s">
        <v>1</v>
      </c>
      <c r="B4" s="38">
        <v>3000</v>
      </c>
      <c r="C4" s="38"/>
      <c r="D4" s="35"/>
      <c r="E4" s="13"/>
      <c r="F4" s="9" t="s">
        <v>24</v>
      </c>
      <c r="G4" t="s">
        <v>25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2" t="s">
        <v>2</v>
      </c>
      <c r="B5" s="38">
        <f>B3-B4</f>
        <v>14500</v>
      </c>
      <c r="C5" s="38"/>
      <c r="D5" s="35"/>
      <c r="E5" s="20"/>
      <c r="F5" s="56">
        <v>1645</v>
      </c>
      <c r="G5" s="24">
        <f>F5*1.2</f>
        <v>1974</v>
      </c>
      <c r="H5" s="27"/>
      <c r="I5" s="41"/>
      <c r="J5">
        <f>J4/10.764</f>
        <v>2596.711259754738</v>
      </c>
      <c r="L5" s="5"/>
      <c r="M5" s="7"/>
      <c r="N5" s="8"/>
      <c r="O5" s="6"/>
    </row>
    <row r="6" spans="1:15" ht="16.5" x14ac:dyDescent="0.3">
      <c r="A6" s="32" t="s">
        <v>3</v>
      </c>
      <c r="B6" s="38">
        <f>B4</f>
        <v>3000</v>
      </c>
      <c r="C6" s="38"/>
      <c r="D6" s="35"/>
      <c r="E6" s="59"/>
      <c r="F6" s="59"/>
      <c r="G6" s="25"/>
      <c r="H6" s="27"/>
      <c r="I6" s="18"/>
      <c r="J6" s="19"/>
      <c r="L6" s="5"/>
      <c r="M6" s="7"/>
      <c r="N6" s="8"/>
      <c r="O6" s="6"/>
    </row>
    <row r="7" spans="1:15" ht="16.5" x14ac:dyDescent="0.3">
      <c r="A7" s="32" t="s">
        <v>4</v>
      </c>
      <c r="B7" s="34">
        <v>50</v>
      </c>
      <c r="C7" s="34"/>
      <c r="D7" s="46"/>
      <c r="E7" s="60"/>
      <c r="F7" s="20"/>
      <c r="G7" s="25"/>
      <c r="H7" s="25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2" t="s">
        <v>5</v>
      </c>
      <c r="B8" s="34">
        <f>B9-B7</f>
        <v>10</v>
      </c>
      <c r="C8" s="34"/>
      <c r="D8" s="47"/>
      <c r="E8" s="43"/>
      <c r="F8" s="20"/>
      <c r="G8" s="26"/>
      <c r="H8" s="25"/>
      <c r="I8" s="19"/>
      <c r="J8" s="19"/>
      <c r="L8" s="5"/>
      <c r="M8" s="10"/>
      <c r="N8" s="11"/>
      <c r="O8" s="6"/>
    </row>
    <row r="9" spans="1:15" ht="16.5" x14ac:dyDescent="0.3">
      <c r="A9" s="32" t="s">
        <v>6</v>
      </c>
      <c r="B9" s="34">
        <v>60</v>
      </c>
      <c r="C9" s="34"/>
      <c r="D9" s="46"/>
      <c r="E9" s="42"/>
      <c r="F9" s="44"/>
      <c r="G9" s="40"/>
      <c r="H9" s="26"/>
      <c r="I9" s="19"/>
      <c r="J9" s="19"/>
      <c r="K9" s="16"/>
      <c r="L9" s="16"/>
      <c r="M9" s="14"/>
      <c r="N9" s="11"/>
      <c r="O9" s="6"/>
    </row>
    <row r="10" spans="1:15" ht="33" x14ac:dyDescent="0.3">
      <c r="A10" s="33" t="s">
        <v>7</v>
      </c>
      <c r="B10" s="34">
        <f>90*B7/B9</f>
        <v>75</v>
      </c>
      <c r="C10" s="34"/>
      <c r="D10" s="46"/>
      <c r="E10" s="42"/>
      <c r="F10" s="20"/>
      <c r="G10" s="24"/>
      <c r="H10" s="26"/>
      <c r="I10" s="19"/>
      <c r="J10" s="19"/>
      <c r="K10" s="16"/>
      <c r="L10" s="16"/>
      <c r="M10" s="14"/>
      <c r="N10" s="11"/>
      <c r="O10" s="6"/>
    </row>
    <row r="11" spans="1:15" ht="16.5" x14ac:dyDescent="0.3">
      <c r="A11" s="32"/>
      <c r="B11" s="39">
        <f>B10%</f>
        <v>0.75</v>
      </c>
      <c r="C11" s="39"/>
      <c r="D11" s="48"/>
      <c r="E11" s="30"/>
      <c r="F11" s="13" t="s">
        <v>26</v>
      </c>
      <c r="G11" s="25"/>
      <c r="H11" s="26"/>
      <c r="I11" s="19"/>
      <c r="J11" s="19"/>
      <c r="K11" s="16"/>
      <c r="L11" s="16"/>
      <c r="M11" s="14"/>
      <c r="N11" s="12"/>
      <c r="O11" s="6"/>
    </row>
    <row r="12" spans="1:15" ht="16.5" x14ac:dyDescent="0.3">
      <c r="A12" s="32" t="s">
        <v>8</v>
      </c>
      <c r="B12" s="38">
        <f>B6*B11</f>
        <v>2250</v>
      </c>
      <c r="C12" s="38"/>
      <c r="D12" s="49"/>
      <c r="E12" s="1"/>
      <c r="F12" s="13">
        <v>1613</v>
      </c>
      <c r="G12" s="25">
        <v>24000</v>
      </c>
      <c r="H12" s="26">
        <f>G12*F12</f>
        <v>38712000</v>
      </c>
      <c r="I12" s="23"/>
      <c r="J12" s="19"/>
      <c r="K12" s="16"/>
      <c r="L12" s="16"/>
      <c r="M12" s="14"/>
      <c r="N12" s="8"/>
      <c r="O12" s="6"/>
    </row>
    <row r="13" spans="1:15" ht="16.5" x14ac:dyDescent="0.3">
      <c r="A13" s="32" t="s">
        <v>9</v>
      </c>
      <c r="B13" s="38">
        <f>B6-B12</f>
        <v>750</v>
      </c>
      <c r="C13" s="38"/>
      <c r="D13" s="49"/>
      <c r="E13" s="1"/>
      <c r="F13" s="13"/>
      <c r="G13" s="26"/>
      <c r="H13" s="26"/>
      <c r="I13" s="19"/>
      <c r="J13" s="19"/>
      <c r="K13" s="16"/>
      <c r="L13" s="16"/>
      <c r="M13" s="14"/>
      <c r="N13" s="8"/>
      <c r="O13" s="6"/>
    </row>
    <row r="14" spans="1:15" ht="16.5" x14ac:dyDescent="0.3">
      <c r="A14" s="32" t="s">
        <v>2</v>
      </c>
      <c r="B14" s="38">
        <f>B5</f>
        <v>14500</v>
      </c>
      <c r="C14" s="38"/>
      <c r="D14" s="35"/>
      <c r="E14" s="13"/>
      <c r="F14" s="16"/>
      <c r="H14" s="26"/>
      <c r="I14" s="19"/>
      <c r="J14" s="19"/>
      <c r="K14" s="16"/>
      <c r="L14" s="16"/>
      <c r="M14" s="14"/>
      <c r="N14" s="8"/>
      <c r="O14" s="6"/>
    </row>
    <row r="15" spans="1:15" ht="16.5" x14ac:dyDescent="0.3">
      <c r="A15" s="32" t="s">
        <v>10</v>
      </c>
      <c r="B15" s="38">
        <f>B14+B13</f>
        <v>15250</v>
      </c>
      <c r="C15" s="38"/>
      <c r="D15" s="35">
        <v>14295</v>
      </c>
      <c r="E15" s="13">
        <f>B15-D15</f>
        <v>955</v>
      </c>
      <c r="F15" s="16"/>
      <c r="G15" s="28"/>
      <c r="H15" s="26"/>
      <c r="I15" s="16"/>
      <c r="J15" s="16"/>
      <c r="K15" s="16"/>
      <c r="L15" s="16"/>
      <c r="M15" s="14"/>
      <c r="N15" s="8"/>
      <c r="O15" s="6"/>
    </row>
    <row r="16" spans="1:15" ht="16.5" x14ac:dyDescent="0.3">
      <c r="A16" s="51" t="s">
        <v>23</v>
      </c>
      <c r="B16" s="50">
        <v>1974</v>
      </c>
      <c r="C16" s="50"/>
      <c r="D16" s="51"/>
      <c r="E16" s="13"/>
      <c r="F16" s="26"/>
      <c r="G16" s="29"/>
      <c r="H16" s="25"/>
      <c r="I16" s="41"/>
      <c r="L16" s="5"/>
      <c r="N16" s="11"/>
      <c r="O16" s="6"/>
    </row>
    <row r="17" spans="1:15" ht="16.5" x14ac:dyDescent="0.3">
      <c r="A17" s="51" t="s">
        <v>11</v>
      </c>
      <c r="B17" s="52">
        <f>B15*B16</f>
        <v>30103500</v>
      </c>
      <c r="C17" s="52"/>
      <c r="D17" s="53"/>
      <c r="E17" s="13"/>
      <c r="F17" s="26"/>
      <c r="G17" s="26"/>
      <c r="H17" s="25"/>
      <c r="I17" s="41"/>
      <c r="L17" s="5"/>
      <c r="N17" s="25"/>
      <c r="O17" s="41"/>
    </row>
    <row r="18" spans="1:15" ht="16.5" x14ac:dyDescent="0.3">
      <c r="A18" s="51" t="s">
        <v>27</v>
      </c>
      <c r="B18" s="52">
        <f>B17*0.9</f>
        <v>27093150</v>
      </c>
      <c r="C18" s="52"/>
      <c r="D18" s="53"/>
      <c r="E18" s="13"/>
      <c r="F18" s="26"/>
      <c r="G18" s="26"/>
      <c r="H18" s="25"/>
      <c r="I18" s="41"/>
      <c r="N18" s="25"/>
      <c r="O18" s="13"/>
    </row>
    <row r="19" spans="1:15" ht="16.5" x14ac:dyDescent="0.3">
      <c r="A19" s="51" t="s">
        <v>28</v>
      </c>
      <c r="B19" s="52">
        <f>B17*0.8</f>
        <v>24082800</v>
      </c>
      <c r="C19" s="52"/>
      <c r="D19" s="53"/>
      <c r="E19" s="13"/>
      <c r="F19" s="26"/>
      <c r="G19" s="26"/>
      <c r="H19" s="25"/>
      <c r="I19" s="41"/>
      <c r="N19" s="25"/>
      <c r="O19" s="13"/>
    </row>
    <row r="20" spans="1:15" ht="16.5" x14ac:dyDescent="0.3">
      <c r="A20" s="51" t="s">
        <v>12</v>
      </c>
      <c r="B20" s="52">
        <f>1974*B4</f>
        <v>5922000</v>
      </c>
      <c r="C20" s="52"/>
      <c r="D20" s="53"/>
      <c r="E20" s="13"/>
      <c r="F20" s="13"/>
      <c r="G20" s="13"/>
      <c r="I20" s="6"/>
    </row>
    <row r="21" spans="1:15" ht="16.5" x14ac:dyDescent="0.3">
      <c r="A21" s="50" t="s">
        <v>16</v>
      </c>
      <c r="B21" s="54">
        <f>B17*0.038/12</f>
        <v>95327.75</v>
      </c>
      <c r="C21" s="52"/>
      <c r="D21" s="52"/>
      <c r="E21" s="13"/>
    </row>
    <row r="22" spans="1:15" x14ac:dyDescent="0.25">
      <c r="B22" s="22"/>
      <c r="C22" s="22"/>
    </row>
    <row r="23" spans="1:15" x14ac:dyDescent="0.25">
      <c r="B23" s="22"/>
      <c r="C23" s="22"/>
    </row>
    <row r="25" spans="1:15" x14ac:dyDescent="0.25">
      <c r="D25" t="s">
        <v>14</v>
      </c>
    </row>
    <row r="26" spans="1:15" x14ac:dyDescent="0.25">
      <c r="B26" s="55" t="s">
        <v>20</v>
      </c>
      <c r="C26" s="55" t="s">
        <v>15</v>
      </c>
      <c r="D26" s="56" t="s">
        <v>21</v>
      </c>
      <c r="E26" s="56"/>
      <c r="F26" s="56" t="s">
        <v>11</v>
      </c>
      <c r="G26" s="56" t="s">
        <v>17</v>
      </c>
      <c r="H26" s="56" t="s">
        <v>18</v>
      </c>
      <c r="I26" s="56" t="s">
        <v>19</v>
      </c>
      <c r="J26" s="56"/>
      <c r="M26">
        <v>15345</v>
      </c>
    </row>
    <row r="27" spans="1:15" ht="17.25" x14ac:dyDescent="0.3">
      <c r="B27" s="55"/>
      <c r="C27" s="55">
        <v>806</v>
      </c>
      <c r="D27" s="56">
        <f>C27*1.2</f>
        <v>967.19999999999993</v>
      </c>
      <c r="E27" s="56"/>
      <c r="F27" s="56">
        <v>20000000</v>
      </c>
      <c r="G27" s="20">
        <f t="shared" ref="G27:G33" si="0">F27/C27</f>
        <v>24813.895781637719</v>
      </c>
      <c r="H27" s="20">
        <f>F27/D27</f>
        <v>20678.246484698098</v>
      </c>
      <c r="I27" s="20" t="e">
        <f t="shared" ref="I27:I33" si="1">F27/B27</f>
        <v>#DIV/0!</v>
      </c>
      <c r="J27" s="56">
        <f>B27/C27</f>
        <v>0</v>
      </c>
      <c r="K27" s="31"/>
      <c r="M27">
        <v>1536</v>
      </c>
    </row>
    <row r="28" spans="1:15" ht="17.25" x14ac:dyDescent="0.3">
      <c r="B28" s="55"/>
      <c r="C28" s="55"/>
      <c r="D28" s="56">
        <v>800</v>
      </c>
      <c r="E28" s="56"/>
      <c r="F28" s="56">
        <v>15000000</v>
      </c>
      <c r="G28" s="20" t="e">
        <f t="shared" si="0"/>
        <v>#DIV/0!</v>
      </c>
      <c r="H28" s="20">
        <f>F28/D28</f>
        <v>18750</v>
      </c>
      <c r="I28" s="20" t="e">
        <f t="shared" si="1"/>
        <v>#DIV/0!</v>
      </c>
      <c r="J28" s="56" t="e">
        <f t="shared" ref="J28:J32" si="2">D28/C28</f>
        <v>#DIV/0!</v>
      </c>
      <c r="K28" s="31"/>
      <c r="M28">
        <f>M27*M26</f>
        <v>23569920</v>
      </c>
    </row>
    <row r="29" spans="1:15" x14ac:dyDescent="0.25">
      <c r="B29" s="55"/>
      <c r="C29" s="55"/>
      <c r="D29" s="56">
        <v>617</v>
      </c>
      <c r="E29" s="56"/>
      <c r="F29" s="20">
        <v>10000000</v>
      </c>
      <c r="G29" s="20" t="e">
        <f t="shared" si="0"/>
        <v>#DIV/0!</v>
      </c>
      <c r="H29" s="20">
        <f t="shared" ref="H29:H33" si="3">F29/D29</f>
        <v>16207.45542949757</v>
      </c>
      <c r="I29" s="20" t="e">
        <f t="shared" si="1"/>
        <v>#DIV/0!</v>
      </c>
      <c r="J29" s="56" t="e">
        <f t="shared" si="2"/>
        <v>#DIV/0!</v>
      </c>
    </row>
    <row r="30" spans="1:15" x14ac:dyDescent="0.25">
      <c r="B30" s="55"/>
      <c r="C30" s="55"/>
      <c r="D30" s="56"/>
      <c r="E30" s="56"/>
      <c r="F30" s="20"/>
      <c r="G30" s="20" t="e">
        <f t="shared" si="0"/>
        <v>#DIV/0!</v>
      </c>
      <c r="H30" s="20" t="e">
        <f t="shared" si="3"/>
        <v>#DIV/0!</v>
      </c>
      <c r="I30" s="20" t="e">
        <f t="shared" si="1"/>
        <v>#DIV/0!</v>
      </c>
      <c r="J30" s="56" t="e">
        <f t="shared" si="2"/>
        <v>#DIV/0!</v>
      </c>
    </row>
    <row r="31" spans="1:15" x14ac:dyDescent="0.25">
      <c r="C31" s="55"/>
      <c r="D31" s="56"/>
      <c r="F31" s="57"/>
      <c r="G31" s="57" t="e">
        <f t="shared" si="0"/>
        <v>#DIV/0!</v>
      </c>
      <c r="H31" s="20" t="e">
        <f t="shared" si="3"/>
        <v>#DIV/0!</v>
      </c>
      <c r="I31" s="57" t="e">
        <f t="shared" si="1"/>
        <v>#DIV/0!</v>
      </c>
      <c r="J31" s="58" t="e">
        <f t="shared" si="2"/>
        <v>#DIV/0!</v>
      </c>
    </row>
    <row r="32" spans="1:15" x14ac:dyDescent="0.25">
      <c r="D32" s="56"/>
      <c r="F32" s="57"/>
      <c r="G32" s="57" t="e">
        <f t="shared" si="0"/>
        <v>#DIV/0!</v>
      </c>
      <c r="H32" s="57" t="e">
        <f t="shared" si="3"/>
        <v>#DIV/0!</v>
      </c>
      <c r="I32" s="57" t="e">
        <f t="shared" si="1"/>
        <v>#DIV/0!</v>
      </c>
      <c r="J32" s="58" t="e">
        <f t="shared" si="2"/>
        <v>#DIV/0!</v>
      </c>
    </row>
    <row r="33" spans="1:12" x14ac:dyDescent="0.25">
      <c r="F33" s="58"/>
      <c r="G33" s="57" t="e">
        <f t="shared" si="0"/>
        <v>#DIV/0!</v>
      </c>
      <c r="H33" s="57" t="e">
        <f t="shared" si="3"/>
        <v>#DIV/0!</v>
      </c>
      <c r="I33" s="57" t="e">
        <f t="shared" si="1"/>
        <v>#DIV/0!</v>
      </c>
    </row>
    <row r="34" spans="1:12" x14ac:dyDescent="0.25">
      <c r="B34" s="17" t="s">
        <v>22</v>
      </c>
    </row>
    <row r="35" spans="1:12" x14ac:dyDescent="0.25">
      <c r="B35" s="17">
        <v>792</v>
      </c>
      <c r="C35" s="17">
        <v>12500000</v>
      </c>
      <c r="D35">
        <f>C35/B35</f>
        <v>15782.828282828283</v>
      </c>
      <c r="E35">
        <v>750000</v>
      </c>
      <c r="F35">
        <v>30000</v>
      </c>
      <c r="G35" s="13">
        <f>F35+E35+C35</f>
        <v>13280000</v>
      </c>
      <c r="H35">
        <f>G35/B35</f>
        <v>16767.676767676767</v>
      </c>
      <c r="I35" s="13" t="e">
        <f>G35/#REF!</f>
        <v>#REF!</v>
      </c>
      <c r="K35">
        <f>A35+B35</f>
        <v>792</v>
      </c>
      <c r="L35">
        <f>G35/K35</f>
        <v>16767.676767676767</v>
      </c>
    </row>
    <row r="36" spans="1:12" x14ac:dyDescent="0.25">
      <c r="D36" t="e">
        <f>C36/B36</f>
        <v>#DIV/0!</v>
      </c>
      <c r="E36">
        <v>720000</v>
      </c>
      <c r="F36">
        <v>30000</v>
      </c>
      <c r="G36" s="13">
        <f>F36+E36+C36</f>
        <v>750000</v>
      </c>
      <c r="H36" t="e">
        <f>G36/B36</f>
        <v>#DIV/0!</v>
      </c>
      <c r="I36" s="13" t="e">
        <f>G36/#REF!</f>
        <v>#REF!</v>
      </c>
      <c r="J36" t="e">
        <f>G36/A36</f>
        <v>#DIV/0!</v>
      </c>
    </row>
    <row r="37" spans="1:12" x14ac:dyDescent="0.25">
      <c r="D37" t="e">
        <f>C37/B37</f>
        <v>#DIV/0!</v>
      </c>
      <c r="E37">
        <v>245000</v>
      </c>
      <c r="F37">
        <v>30000</v>
      </c>
      <c r="G37" s="13">
        <f>F37+E37+C37</f>
        <v>275000</v>
      </c>
      <c r="H37" t="e">
        <f>G37/B37</f>
        <v>#DIV/0!</v>
      </c>
    </row>
    <row r="38" spans="1:12" ht="15.75" x14ac:dyDescent="0.25">
      <c r="A38" s="15"/>
      <c r="D38" t="e">
        <f>C38/B38</f>
        <v>#DIV/0!</v>
      </c>
      <c r="E38">
        <v>392000</v>
      </c>
      <c r="F38">
        <v>30000</v>
      </c>
      <c r="G38" s="13">
        <f>F38+E38+C38</f>
        <v>422000</v>
      </c>
      <c r="H38" t="e">
        <f>G38/B38</f>
        <v>#DIV/0!</v>
      </c>
    </row>
    <row r="39" spans="1:12" ht="15.75" x14ac:dyDescent="0.25">
      <c r="A39" s="15"/>
      <c r="D39" t="e">
        <f>C39/B39</f>
        <v>#DIV/0!</v>
      </c>
      <c r="E39">
        <v>210000</v>
      </c>
      <c r="F39">
        <v>30000</v>
      </c>
      <c r="G39" s="13">
        <f>F39+E39+C39</f>
        <v>240000</v>
      </c>
      <c r="H39" t="e">
        <f>G39/B39</f>
        <v>#DIV/0!</v>
      </c>
    </row>
    <row r="40" spans="1:12" ht="15.75" x14ac:dyDescent="0.25">
      <c r="A40" s="15"/>
    </row>
    <row r="41" spans="1:12" ht="15.75" x14ac:dyDescent="0.25">
      <c r="A41" s="15"/>
    </row>
    <row r="42" spans="1:12" ht="15.75" x14ac:dyDescent="0.25">
      <c r="A42" s="15"/>
    </row>
    <row r="43" spans="1:12" ht="15.75" x14ac:dyDescent="0.25">
      <c r="A43" s="15"/>
    </row>
    <row r="44" spans="1:12" ht="15.75" x14ac:dyDescent="0.25">
      <c r="A44" s="15"/>
    </row>
    <row r="64" spans="4:6" x14ac:dyDescent="0.25">
      <c r="D64" s="13"/>
      <c r="E64" s="13"/>
      <c r="F64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761D-F946-466E-A572-CAE68E73FABE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2023-12-05T10:55:03Z</dcterms:modified>
</cp:coreProperties>
</file>