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ABHISHEK PRABHAKR SURYAWANSHI - SBI\"/>
    </mc:Choice>
  </mc:AlternateContent>
  <xr:revisionPtr revIDLastSave="0" documentId="13_ncr:1_{F03F9308-151A-47A4-8209-A82DCD70F7A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F14" i="4" s="1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S32" i="4"/>
  <c r="W36" i="4" l="1"/>
  <c r="W38" i="4" s="1"/>
  <c r="W42" i="4"/>
  <c r="W37" i="4" l="1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<sst xmlns="http://schemas.openxmlformats.org/spreadsheetml/2006/main" count="48" uniqueCount="41">
  <si>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</si>
  <si>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</si>
  <si>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</si>
  <si>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</si>
  <si>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</si>
  <si>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</si>
  <si>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</si>
  <si>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</si>
  <si>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</si>
  <si>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</si>
  <si>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</si>
  <si>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</si>
  <si>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</si>
  <si>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</si>
  <si>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</si>
  <si>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</si>
  <si>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</si>
  <si>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</si>
  <si>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</si>
  <si>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</si>
  <si>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</si>
  <si>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</si>
  <si>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</si>
  <si>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</si>
  <si>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</si>
  <si>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</si>
  <si>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</si>
  <si>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</si>
  <si>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</si>
  <si>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</si>
  <si>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</si>
  <si>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</si>
  <si>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</si>
  <si>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</si>
  <si>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</si>
  <si>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</si>
  <si>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</si>
  <si>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</si>
  <si>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</si>
  <si>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ABHISHEK PRABHAKR SURYAWANSHI</t>
  </si>
  <si>
    <t>As per Part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</si>
</sst>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57303</xdr:rowOff>
    </xdr:from>
    <xdr:to>
      <xdr:col>19</xdr:col>
      <xdr:colOff>201513</xdr:colOff>
      <xdr:row>42</xdr:row>
      <xdr:rowOff>96465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BD768-90B5-4A0B-8EF3-AEC92D751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950" y="57303"/>
          <a:ext cx="9516963" cy="7773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0</xdr:row>
      <xdr:rowOff>0</xdr:rowOff>
    </xdr:from>
    <xdr:to>
      <xdr:col>24</xdr:col>
      <xdr:colOff>163527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E8812-658A-4269-BD7A-15E53DC8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0"/>
          <a:ext cx="11479227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96710</xdr:colOff>
      <xdr:row>52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62C32-558D-48E4-AD30-ED571CDE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459910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191888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094CE-3ECA-4FAC-B4C7-0AF5DFAA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45488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525309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076AE-642B-4A9B-AAB1-F923EADA9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78909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205438</xdr:colOff>
      <xdr:row>11</xdr:row>
      <xdr:rowOff>28574</xdr:rowOff>
    </xdr:from>
    <xdr:to>
      <xdr:col>25</xdr:col>
      <xdr:colOff>554899</xdr:colOff>
      <xdr:row>47</xdr:row>
      <xdr:rowOff>58375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8300F-E9D1-40EB-A270-1C2C2AA7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4238" y="2124074"/>
          <a:ext cx="13760661" cy="6887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323849</xdr:colOff>
      <xdr:row>1</xdr:row>
      <xdr:rowOff>176363</xdr:rowOff>
    </xdr:from>
    <xdr:to>
      <xdr:col>30</xdr:col>
      <xdr:colOff>545450</xdr:colOff>
      <xdr:row>38</xdr:row>
      <xdr:rowOff>144119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27D00-2FA0-46B6-BC76-E7F2815DC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49" y="366863"/>
          <a:ext cx="14242401" cy="70162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31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9570D9-F4B6-4FBF-9291-AEAC05FC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7157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3</xdr:row>
      <xdr:rowOff>19050</xdr:rowOff>
    </xdr:from>
    <xdr:to>
      <xdr:col>29</xdr:col>
      <xdr:colOff>21580</xdr:colOff>
      <xdr:row>33</xdr:row>
      <xdr:rowOff>94395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C5404-F693-4048-948E-AF5ED410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590550"/>
          <a:ext cx="16156930" cy="57903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33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40585A-1928-438C-9269-6B46A8B6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3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435</v>
      </c>
      <c r="C3" s="4">
        <f>B3*1.2</f>
        <v>522</v>
      </c>
      <c r="D3" s="4">
        <f t="shared" ref="D3:D8" si="2">C3*1.2</f>
        <v>626.4</v>
      </c>
      <c r="E3" s="5">
        <f t="shared" ref="E3:E8" si="3">R3</f>
        <v>3200000</v>
      </c>
      <c r="F3" s="10">
        <f t="shared" ref="F3:F8" si="4">ROUND((E3/B3),0)</f>
        <v>7356</v>
      </c>
      <c r="G3" s="10">
        <f t="shared" ref="G3:G8" si="5">ROUND((E3/C3),0)</f>
        <v>6130</v>
      </c>
      <c r="H3" s="10">
        <f t="shared" ref="H3:H8" si="6">ROUND((E3/D3),0)</f>
        <v>5109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435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475</v>
      </c>
      <c r="C4" s="4">
        <f t="shared" ref="C4:C8" si="9">B4*1.2</f>
        <v>570</v>
      </c>
      <c r="D4" s="4">
        <f t="shared" si="2"/>
        <v>684</v>
      </c>
      <c r="E4" s="5">
        <f t="shared" si="3"/>
        <v>3700000</v>
      </c>
      <c r="F4" s="10">
        <f t="shared" si="4"/>
        <v>7789</v>
      </c>
      <c r="G4" s="10">
        <f t="shared" si="5"/>
        <v>6491</v>
      </c>
      <c r="H4" s="10">
        <f t="shared" si="6"/>
        <v>5409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475</v>
      </c>
      <c r="R4" s="2">
        <v>3700000</v>
      </c>
      <c r="S4" s="8"/>
      <c r="T4" s="8"/>
    </row>
    <row r="5" spans="1:20" s="47" customFormat="1" x14ac:dyDescent="0.25">
      <c r="A5" s="45">
        <f t="shared" si="0"/>
        <v>0</v>
      </c>
      <c r="B5" s="45">
        <f t="shared" si="1"/>
        <v>421</v>
      </c>
      <c r="C5" s="45">
        <f t="shared" si="9"/>
        <v>505.2</v>
      </c>
      <c r="D5" s="45">
        <f t="shared" si="2"/>
        <v>606.24</v>
      </c>
      <c r="E5" s="46">
        <f t="shared" si="3"/>
        <v>3625000</v>
      </c>
      <c r="F5" s="45">
        <f t="shared" si="4"/>
        <v>8610</v>
      </c>
      <c r="G5" s="45">
        <f t="shared" si="5"/>
        <v>7175</v>
      </c>
      <c r="H5" s="45">
        <f t="shared" si="6"/>
        <v>5979</v>
      </c>
      <c r="I5" s="45" t="e">
        <f>#REF!</f>
        <v>#REF!</v>
      </c>
      <c r="J5" s="45">
        <f t="shared" si="7"/>
        <v>0</v>
      </c>
      <c r="O5" s="47">
        <v>0</v>
      </c>
      <c r="P5" s="47">
        <f t="shared" si="8"/>
        <v>0</v>
      </c>
      <c r="Q5" s="47">
        <v>421</v>
      </c>
      <c r="R5" s="48">
        <v>3625000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 s="47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36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680</v>
      </c>
      <c r="C10" s="4">
        <f>B10*1.2</f>
        <v>816</v>
      </c>
      <c r="D10" s="4">
        <f t="shared" ref="D10:D19" si="23">C10*1.2</f>
        <v>979.19999999999993</v>
      </c>
      <c r="E10" s="5">
        <f t="shared" ref="E10:E19" si="24">R10</f>
        <v>6800000</v>
      </c>
      <c r="F10" s="10">
        <f t="shared" ref="F10:F19" si="25">ROUND((E10/B10),0)</f>
        <v>10000</v>
      </c>
      <c r="G10" s="10">
        <f t="shared" ref="G10:G19" si="26">ROUND((E10/C10),0)</f>
        <v>8333</v>
      </c>
      <c r="H10" s="10">
        <f t="shared" ref="H10:H19" si="27">ROUND((E10/D10),0)</f>
        <v>6944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680</v>
      </c>
      <c r="R10" s="2">
        <v>6800000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525</v>
      </c>
      <c r="C11" s="4">
        <f t="shared" ref="C11:C19" si="30">B11*1.2</f>
        <v>630</v>
      </c>
      <c r="D11" s="4">
        <f t="shared" si="23"/>
        <v>756</v>
      </c>
      <c r="E11" s="5">
        <f t="shared" si="24"/>
        <v>5080000</v>
      </c>
      <c r="F11" s="10">
        <f t="shared" si="25"/>
        <v>9676</v>
      </c>
      <c r="G11" s="10">
        <f t="shared" si="26"/>
        <v>8063</v>
      </c>
      <c r="H11" s="10">
        <f t="shared" si="27"/>
        <v>6720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525</v>
      </c>
      <c r="R11" s="2">
        <v>5080000</v>
      </c>
      <c r="S11" s="8"/>
      <c r="T11" s="8"/>
    </row>
    <row r="12" spans="1:20" s="47" customFormat="1" x14ac:dyDescent="0.25">
      <c r="A12" s="45">
        <f t="shared" si="21"/>
        <v>0</v>
      </c>
      <c r="B12" s="45">
        <f t="shared" si="22"/>
        <v>621</v>
      </c>
      <c r="C12" s="45">
        <f t="shared" si="30"/>
        <v>745.19999999999993</v>
      </c>
      <c r="D12" s="45">
        <f t="shared" si="23"/>
        <v>894.2399999999999</v>
      </c>
      <c r="E12" s="46">
        <f t="shared" si="24"/>
        <v>6800000</v>
      </c>
      <c r="F12" s="45">
        <f t="shared" si="25"/>
        <v>10950</v>
      </c>
      <c r="G12" s="45">
        <f t="shared" si="26"/>
        <v>9125</v>
      </c>
      <c r="H12" s="45">
        <f t="shared" si="27"/>
        <v>7604</v>
      </c>
      <c r="I12" s="45" t="e">
        <f>#REF!</f>
        <v>#REF!</v>
      </c>
      <c r="J12" s="45">
        <f t="shared" si="28"/>
        <v>0</v>
      </c>
      <c r="O12" s="47">
        <v>0</v>
      </c>
      <c r="P12" s="47">
        <f t="shared" si="29"/>
        <v>0</v>
      </c>
      <c r="Q12" s="47">
        <v>621</v>
      </c>
      <c r="R12" s="48">
        <v>6800000</v>
      </c>
    </row>
    <row r="13" spans="1:20" s="47" customFormat="1" x14ac:dyDescent="0.25">
      <c r="A13" s="45">
        <f t="shared" si="21"/>
        <v>0</v>
      </c>
      <c r="B13" s="45">
        <f t="shared" si="22"/>
        <v>550</v>
      </c>
      <c r="C13" s="45">
        <f t="shared" si="30"/>
        <v>660</v>
      </c>
      <c r="D13" s="45">
        <f t="shared" si="23"/>
        <v>792</v>
      </c>
      <c r="E13" s="46">
        <f t="shared" si="24"/>
        <v>6500000</v>
      </c>
      <c r="F13" s="45">
        <f t="shared" si="25"/>
        <v>11818</v>
      </c>
      <c r="G13" s="45">
        <f t="shared" si="26"/>
        <v>9848</v>
      </c>
      <c r="H13" s="45">
        <f t="shared" si="27"/>
        <v>8207</v>
      </c>
      <c r="I13" s="45" t="e">
        <f>#REF!</f>
        <v>#REF!</v>
      </c>
      <c r="J13" s="45">
        <f t="shared" si="28"/>
        <v>0</v>
      </c>
      <c r="O13" s="47">
        <v>0</v>
      </c>
      <c r="P13" s="47">
        <f t="shared" si="29"/>
        <v>0</v>
      </c>
      <c r="Q13" s="47">
        <v>550</v>
      </c>
      <c r="R13" s="48">
        <v>6500000</v>
      </c>
    </row>
    <row r="14" spans="1:20" x14ac:dyDescent="0.25">
      <c r="A14" s="4">
        <f t="shared" si="21"/>
        <v>0</v>
      </c>
      <c r="B14" s="4">
        <f t="shared" si="22"/>
        <v>525</v>
      </c>
      <c r="C14" s="4">
        <f t="shared" si="30"/>
        <v>630</v>
      </c>
      <c r="D14" s="4">
        <f t="shared" si="23"/>
        <v>756</v>
      </c>
      <c r="E14" s="5">
        <f t="shared" si="24"/>
        <v>5975000</v>
      </c>
      <c r="F14" s="10">
        <f t="shared" si="25"/>
        <v>11381</v>
      </c>
      <c r="G14" s="10">
        <f t="shared" si="26"/>
        <v>9484</v>
      </c>
      <c r="H14" s="10">
        <f t="shared" si="27"/>
        <v>7903</v>
      </c>
      <c r="I14" s="45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525</v>
      </c>
      <c r="R14" s="2">
        <v>5975000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619.16666666666674</v>
      </c>
      <c r="C15" s="4">
        <f t="shared" si="30"/>
        <v>743.00000000000011</v>
      </c>
      <c r="D15" s="4">
        <f t="shared" si="23"/>
        <v>891.60000000000014</v>
      </c>
      <c r="E15" s="5">
        <f t="shared" si="24"/>
        <v>6000000</v>
      </c>
      <c r="F15" s="10">
        <f t="shared" si="25"/>
        <v>9690</v>
      </c>
      <c r="G15" s="10">
        <f t="shared" si="26"/>
        <v>8075</v>
      </c>
      <c r="H15" s="10">
        <f t="shared" si="27"/>
        <v>6729</v>
      </c>
      <c r="I15" s="4" t="e">
        <f>#REF!</f>
        <v>#REF!</v>
      </c>
      <c r="J15" s="4">
        <f t="shared" si="28"/>
        <v>0</v>
      </c>
      <c r="O15">
        <v>0</v>
      </c>
      <c r="P15">
        <v>743</v>
      </c>
      <c r="Q15">
        <f t="shared" si="29"/>
        <v>619.16666666666674</v>
      </c>
      <c r="R15" s="2">
        <v>6000000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650</v>
      </c>
      <c r="C16" s="4">
        <f t="shared" si="30"/>
        <v>780</v>
      </c>
      <c r="D16" s="4">
        <f t="shared" si="23"/>
        <v>936</v>
      </c>
      <c r="E16" s="5">
        <f t="shared" si="24"/>
        <v>5800000</v>
      </c>
      <c r="F16" s="10">
        <f t="shared" si="25"/>
        <v>8923</v>
      </c>
      <c r="G16" s="10">
        <f t="shared" si="26"/>
        <v>7436</v>
      </c>
      <c r="H16" s="10">
        <f t="shared" si="27"/>
        <v>6197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650</v>
      </c>
      <c r="R16" s="2">
        <v>5800000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10300</v>
      </c>
      <c r="X20" s="21" t="s">
        <v>38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7800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15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45</v>
      </c>
      <c r="X25" s="25">
        <v>2008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3" t="s">
        <v>39</v>
      </c>
      <c r="Q27" s="43"/>
      <c r="R27" s="43"/>
      <c r="S27" s="43"/>
      <c r="T27" s="44"/>
      <c r="U27" s="22" t="s">
        <v>20</v>
      </c>
      <c r="V27" s="24"/>
      <c r="W27" s="25">
        <f>90*W24/W26</f>
        <v>22.5</v>
      </c>
      <c r="X27" s="25"/>
    </row>
    <row r="28" spans="1:25" ht="15.75" x14ac:dyDescent="0.25">
      <c r="U28" s="18"/>
      <c r="V28" s="27"/>
      <c r="W28" s="28">
        <f>W27%</f>
        <v>0.22500000000000001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562.5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1937.5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7800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9737.5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461</v>
      </c>
      <c r="X35" s="25"/>
    </row>
    <row r="36" spans="15:24" ht="15.75" x14ac:dyDescent="0.25">
      <c r="P36" s="14" t="s">
        <v>29</v>
      </c>
      <c r="S36" s="11"/>
      <c r="T36" s="12"/>
      <c r="U36" s="18" t="s">
        <v>33</v>
      </c>
      <c r="V36" s="32"/>
      <c r="W36" s="33">
        <f>W33*W35+X37</f>
        <v>4488987.5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4040088.75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3591190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1152500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9352.0572916666661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35" sqref="O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M22" sqref="M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2023-12-07T07:33:36Z</dcterms:modified>
</cp:coreProperties>
</file>