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chin Amrutkar\"/>
    </mc:Choice>
  </mc:AlternateContent>
  <bookViews>
    <workbookView xWindow="0" yWindow="0" windowWidth="2370" windowHeight="0" tabRatio="932" activeTab="1"/>
  </bookViews>
  <sheets>
    <sheet name="Depreciation" sheetId="25" r:id="rId1"/>
    <sheet name="Calculation" sheetId="23" r:id="rId2"/>
    <sheet name="Sale plan" sheetId="24" r:id="rId3"/>
    <sheet name="20-20" sheetId="4" r:id="rId4"/>
    <sheet name="Sheet1" sheetId="13" r:id="rId5"/>
    <sheet name="Sheet2" sheetId="40" r:id="rId6"/>
    <sheet name="Sheet3" sheetId="41" r:id="rId7"/>
    <sheet name="Sheet4" sheetId="38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3" l="1"/>
  <c r="D28" i="23"/>
  <c r="Q15" i="4" l="1"/>
  <c r="C14" i="25"/>
  <c r="C18" i="25" l="1"/>
  <c r="O24" i="4" l="1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<sst xmlns="http://schemas.openxmlformats.org/spreadsheetml/2006/main" count="130" uniqueCount="99">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</sst>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114301</xdr:colOff>
      <xdr:row>28</xdr:row>
      <xdr:rowOff>157369</xdr:rowOff>
    </xdr:from>
    <xdr:to>
      <xdr:col>16</xdr:col>
      <xdr:colOff>361950</xdr:colOff>
      <xdr:row>47</xdr:row>
      <xdr:rowOff>49695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692" y="5491369"/>
          <a:ext cx="5763867" cy="324678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11</xdr:row>
      <xdr:rowOff>161925</xdr:rowOff>
    </xdr:from>
    <xdr:to>
      <xdr:col>9</xdr:col>
      <xdr:colOff>419100</xdr:colOff>
      <xdr:row>32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257425"/>
          <a:ext cx="5734050" cy="399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95250</xdr:rowOff>
    </xdr:from>
    <xdr:to>
      <xdr:col>10</xdr:col>
      <xdr:colOff>0</xdr:colOff>
      <xdr:row>23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0"/>
          <a:ext cx="5734050" cy="413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152400</xdr:rowOff>
    </xdr:from>
    <xdr:to>
      <xdr:col>9</xdr:col>
      <xdr:colOff>371475</xdr:colOff>
      <xdr:row>36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09900"/>
          <a:ext cx="5734050" cy="399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58035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56000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56000</v>
      </c>
      <c r="D5" s="57" t="s">
        <v>61</v>
      </c>
      <c r="E5" s="58">
        <f>ROUND(C5/10.764,0)</f>
        <v>5203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40000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16000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0.22</v>
      </c>
      <c r="D8" s="102">
        <f>1-C8</f>
        <v>0.78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12480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52480</v>
      </c>
      <c r="D10" s="57" t="s">
        <v>61</v>
      </c>
      <c r="E10" s="58">
        <f>ROUND(C10/10.764,0)</f>
        <v>4876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499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2433124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998000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G14" sqref="G14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8800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6800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22</v>
      </c>
      <c r="D7" s="25"/>
      <c r="F7" s="78"/>
      <c r="G7" s="78"/>
    </row>
    <row r="8" spans="1:8">
      <c r="A8" s="15" t="s">
        <v>18</v>
      </c>
      <c r="B8" s="24"/>
      <c r="C8" s="25">
        <v>38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33</v>
      </c>
      <c r="D10" s="25"/>
      <c r="F10" s="78"/>
      <c r="G10" s="78"/>
    </row>
    <row r="11" spans="1:8">
      <c r="A11" s="15"/>
      <c r="B11" s="26"/>
      <c r="C11" s="27">
        <f>C10%</f>
        <v>0.33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660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1340</v>
      </c>
      <c r="D13" s="23"/>
      <c r="F13" s="78"/>
      <c r="G13" s="78"/>
    </row>
    <row r="14" spans="1:8">
      <c r="A14" s="15" t="s">
        <v>15</v>
      </c>
      <c r="B14" s="19"/>
      <c r="C14" s="20">
        <f>C5</f>
        <v>6800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8140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416</v>
      </c>
      <c r="D18" s="76"/>
      <c r="E18" s="77"/>
      <c r="F18" s="78"/>
      <c r="G18" s="78"/>
    </row>
    <row r="19" spans="1:8">
      <c r="A19" s="15"/>
      <c r="B19" s="6"/>
      <c r="C19" s="30">
        <f>C18*C16</f>
        <v>3386240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257354240</v>
      </c>
      <c r="C20" s="31">
        <f>C19*95%</f>
        <v>3216928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2708992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832000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7054.666666666667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38.659999999999997</v>
      </c>
      <c r="D28" s="123">
        <f>C28*10.764</f>
        <v>416.13623999999993</v>
      </c>
      <c r="E28" s="119">
        <f>D28*1.2</f>
        <v>499.3634879999999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5" zoomScaleNormal="10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470.83333333333337</v>
      </c>
      <c r="C12" s="4">
        <f t="shared" si="2"/>
        <v>565</v>
      </c>
      <c r="D12" s="4">
        <f t="shared" si="3"/>
        <v>678</v>
      </c>
      <c r="E12" s="5">
        <f t="shared" si="4"/>
        <v>2800000</v>
      </c>
      <c r="F12" s="4">
        <f t="shared" si="5"/>
        <v>5947</v>
      </c>
      <c r="G12" s="4">
        <f t="shared" si="6"/>
        <v>4956</v>
      </c>
      <c r="H12" s="4">
        <f t="shared" si="7"/>
        <v>4130</v>
      </c>
      <c r="I12" s="4">
        <f t="shared" si="8"/>
        <v>0</v>
      </c>
      <c r="J12" s="4">
        <f t="shared" si="9"/>
        <v>0</v>
      </c>
      <c r="O12">
        <v>678</v>
      </c>
      <c r="P12">
        <f t="shared" ref="P12" si="17">O12/1.2</f>
        <v>565</v>
      </c>
      <c r="Q12">
        <f t="shared" ref="Q12" si="18">P12/1.2</f>
        <v>470.83333333333337</v>
      </c>
      <c r="R12" s="2">
        <v>2800000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3500000</v>
      </c>
      <c r="F13" s="4">
        <f t="shared" si="5"/>
        <v>6462</v>
      </c>
      <c r="G13" s="4">
        <f t="shared" si="6"/>
        <v>5385</v>
      </c>
      <c r="H13" s="4">
        <f t="shared" si="7"/>
        <v>4487</v>
      </c>
      <c r="I13" s="4">
        <f t="shared" si="8"/>
        <v>0</v>
      </c>
      <c r="J13" s="4">
        <f t="shared" si="9"/>
        <v>0</v>
      </c>
      <c r="O13">
        <v>750</v>
      </c>
      <c r="P13">
        <v>650</v>
      </c>
      <c r="Q13">
        <f t="shared" ref="Q13" si="19">P13/1.2</f>
        <v>541.66666666666674</v>
      </c>
      <c r="R13" s="2">
        <v>3500000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3000000</v>
      </c>
      <c r="F14" s="4">
        <f t="shared" si="5"/>
        <v>5455</v>
      </c>
      <c r="G14" s="4">
        <f t="shared" si="6"/>
        <v>4545</v>
      </c>
      <c r="H14" s="4">
        <f t="shared" si="7"/>
        <v>3788</v>
      </c>
      <c r="I14" s="4">
        <f t="shared" si="8"/>
        <v>0</v>
      </c>
      <c r="J14" s="4">
        <f t="shared" si="9"/>
        <v>0</v>
      </c>
      <c r="O14">
        <v>644</v>
      </c>
      <c r="P14">
        <v>660</v>
      </c>
      <c r="Q14">
        <f t="shared" ref="Q14:Q15" si="20">P14/1.2</f>
        <v>550</v>
      </c>
      <c r="R14" s="2">
        <v>3000000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3:L40"/>
  <sheetViews>
    <sheetView topLeftCell="H29" zoomScale="115" zoomScaleNormal="115" workbookViewId="0">
      <selection activeCell="S42" sqref="S42"/>
    </sheetView>
  </sheetViews>
  <sheetFormatPr defaultRowHeight="15"/>
  <sheetData>
    <row r="33" spans="12:12" ht="9" customHeight="1"/>
    <row r="34" spans="12:12" hidden="1"/>
    <row r="40" spans="12:12">
      <c r="L40" s="7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I24" sqref="I2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K31" sqref="K3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Calculation</vt:lpstr>
      <vt:lpstr>Sale plan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2023-11-30T08:20:14Z</dcterms:modified>
</cp:coreProperties>
</file>