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irish Wadj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8" l="1"/>
  <c r="E31" i="23"/>
  <c r="C18" i="25"/>
  <c r="D30" i="23"/>
  <c r="D29" i="23"/>
  <c r="D31" i="23" s="1"/>
  <c r="G32" i="38"/>
  <c r="G31" i="38"/>
  <c r="G30" i="38"/>
  <c r="I25" i="38"/>
  <c r="H18" i="38"/>
  <c r="H19" i="38" s="1"/>
  <c r="H21" i="38"/>
  <c r="H22" i="38"/>
  <c r="H23" i="38"/>
  <c r="H20" i="38"/>
  <c r="H24" i="38" s="1"/>
  <c r="H9" i="38"/>
  <c r="H10" i="38"/>
  <c r="H11" i="38"/>
  <c r="H12" i="38"/>
  <c r="H13" i="38"/>
  <c r="H14" i="38"/>
  <c r="H15" i="38"/>
  <c r="H16" i="38"/>
  <c r="H17" i="38"/>
  <c r="H8" i="38"/>
  <c r="G27" i="38"/>
  <c r="H25" i="38" l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Q15" i="4"/>
  <c r="B15" i="4" s="1"/>
  <c r="C15" i="4" s="1"/>
  <c r="P15" i="4"/>
  <c r="J15" i="4"/>
  <c r="I15" i="4"/>
  <c r="E15" i="4"/>
  <c r="F15" i="4" s="1"/>
  <c r="A15" i="4"/>
  <c r="P14" i="4"/>
  <c r="Q14" i="4" s="1"/>
  <c r="B14" i="4" s="1"/>
  <c r="J14" i="4"/>
  <c r="I14" i="4"/>
  <c r="E14" i="4"/>
  <c r="A14" i="4"/>
  <c r="F12" i="4" l="1"/>
  <c r="F11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<sst xmlns="http://schemas.openxmlformats.org/spreadsheetml/2006/main" count="130" uniqueCount="99">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</sst>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22650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37400</v>
      </c>
      <c r="D10" s="56" t="s">
        <v>61</v>
      </c>
      <c r="E10" s="57">
        <f>ROUND(C10/10.764,0)</f>
        <v>3475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1106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3843350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2212000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4"/>
  <sheetViews>
    <sheetView topLeftCell="A15"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E18" sqref="E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1005</v>
      </c>
      <c r="D18" s="72"/>
      <c r="E18" s="73"/>
      <c r="F18" s="74"/>
      <c r="G18" s="74"/>
    </row>
    <row r="19" spans="1:7">
      <c r="A19" s="15"/>
      <c r="B19" s="6"/>
      <c r="C19" s="29">
        <f>C18*C16</f>
        <v>6231000</v>
      </c>
      <c r="D19" s="74" t="s">
        <v>68</v>
      </c>
      <c r="E19" s="29"/>
      <c r="F19" s="74"/>
      <c r="G19" s="74"/>
    </row>
    <row r="20" spans="1:7">
      <c r="A20" s="15"/>
      <c r="B20">
        <f>C20*80%</f>
        <v>4735560</v>
      </c>
      <c r="C20" s="30">
        <f>C19*95%</f>
        <v>5919450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4984800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2010000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12981.25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 s="71"/>
      <c r="D28" s="116"/>
      <c r="E28" s="115"/>
    </row>
    <row r="29" spans="1:7">
      <c r="C29" s="71">
        <v>49.8</v>
      </c>
      <c r="D29" s="115">
        <f>C29*10.764</f>
        <v>536.04719999999998</v>
      </c>
      <c r="E29" s="71"/>
    </row>
    <row r="30" spans="1:7">
      <c r="C30" s="71">
        <v>43.57</v>
      </c>
      <c r="D30" s="115">
        <f>C30*10.764</f>
        <v>468.98747999999995</v>
      </c>
      <c r="E30" s="71"/>
    </row>
    <row r="31" spans="1:7">
      <c r="C31" s="71"/>
      <c r="D31" s="116">
        <f>SUM(D29:D30)</f>
        <v>1005.03468</v>
      </c>
      <c r="E31" s="115">
        <f>D31*1.1</f>
        <v>1105.5381480000001</v>
      </c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L13" sqref="L13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1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Normal="100" workbookViewId="0">
      <selection activeCell="M11" sqref="M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32"/>
  <sheetViews>
    <sheetView topLeftCell="A14" zoomScaleNormal="100" workbookViewId="0">
      <selection activeCell="K30" sqref="K30"/>
    </sheetView>
  </sheetViews>
  <sheetFormatPr defaultRowHeight="15"/>
  <sheetData>
    <row r="4" spans="6:9">
      <c r="F4" s="71"/>
    </row>
    <row r="5" spans="6:9">
      <c r="F5" s="71"/>
      <c r="I5" s="71"/>
    </row>
    <row r="6" spans="6:9">
      <c r="F6" s="71"/>
      <c r="H6" s="71"/>
      <c r="I6" s="71"/>
    </row>
    <row r="7" spans="6:9">
      <c r="F7" s="71"/>
      <c r="H7" s="71"/>
      <c r="I7" s="71"/>
    </row>
    <row r="8" spans="6:9">
      <c r="F8" s="71">
        <v>4.25</v>
      </c>
      <c r="G8">
        <v>3</v>
      </c>
      <c r="H8" s="71">
        <f>G8*F8:F8</f>
        <v>12.75</v>
      </c>
      <c r="I8" s="71"/>
    </row>
    <row r="9" spans="6:9">
      <c r="F9" s="71">
        <v>3.5</v>
      </c>
      <c r="G9">
        <v>3.05</v>
      </c>
      <c r="H9" s="71">
        <f t="shared" ref="H9:H18" si="0">G9*F9:F9</f>
        <v>10.674999999999999</v>
      </c>
      <c r="I9" s="71"/>
    </row>
    <row r="10" spans="6:9">
      <c r="F10">
        <v>3.5</v>
      </c>
      <c r="G10">
        <v>3</v>
      </c>
      <c r="H10" s="71">
        <f t="shared" si="0"/>
        <v>10.5</v>
      </c>
    </row>
    <row r="11" spans="6:9">
      <c r="F11" s="71">
        <v>2.5</v>
      </c>
      <c r="G11">
        <v>1.2</v>
      </c>
      <c r="H11" s="71">
        <f t="shared" si="0"/>
        <v>3</v>
      </c>
      <c r="I11" s="115"/>
    </row>
    <row r="12" spans="6:9">
      <c r="F12" s="71">
        <v>1.3</v>
      </c>
      <c r="G12">
        <v>0.9</v>
      </c>
      <c r="H12" s="71">
        <f t="shared" si="0"/>
        <v>1.1700000000000002</v>
      </c>
      <c r="I12" s="71"/>
    </row>
    <row r="13" spans="6:9">
      <c r="F13" s="71">
        <v>4.3</v>
      </c>
      <c r="G13">
        <v>3</v>
      </c>
      <c r="H13" s="71">
        <f t="shared" si="0"/>
        <v>12.899999999999999</v>
      </c>
      <c r="I13" s="71"/>
    </row>
    <row r="14" spans="6:9">
      <c r="F14" s="71">
        <v>3</v>
      </c>
      <c r="G14">
        <v>2.6</v>
      </c>
      <c r="H14" s="71">
        <f t="shared" si="0"/>
        <v>7.8000000000000007</v>
      </c>
      <c r="I14" s="71"/>
    </row>
    <row r="15" spans="6:9">
      <c r="F15" s="71">
        <v>2.5</v>
      </c>
      <c r="G15">
        <v>1.2</v>
      </c>
      <c r="H15" s="71">
        <f t="shared" si="0"/>
        <v>3</v>
      </c>
      <c r="I15" s="71"/>
    </row>
    <row r="16" spans="6:9">
      <c r="F16" s="71">
        <v>2.5</v>
      </c>
      <c r="G16">
        <v>1.2</v>
      </c>
      <c r="H16" s="71">
        <f t="shared" si="0"/>
        <v>3</v>
      </c>
      <c r="I16" s="115"/>
    </row>
    <row r="17" spans="6:9">
      <c r="F17" s="71">
        <v>5.6</v>
      </c>
      <c r="G17">
        <v>0.9</v>
      </c>
      <c r="H17" s="71">
        <f t="shared" si="0"/>
        <v>5.04</v>
      </c>
    </row>
    <row r="18" spans="6:9">
      <c r="F18" s="71">
        <v>1.2</v>
      </c>
      <c r="G18">
        <v>1.2</v>
      </c>
      <c r="H18">
        <f t="shared" si="0"/>
        <v>1.44</v>
      </c>
      <c r="I18" s="115"/>
    </row>
    <row r="19" spans="6:9">
      <c r="H19">
        <f>SUM(H8:H18)</f>
        <v>71.275000000000006</v>
      </c>
      <c r="I19" s="115"/>
    </row>
    <row r="20" spans="6:9">
      <c r="F20" s="71">
        <v>3</v>
      </c>
      <c r="G20">
        <v>1.75</v>
      </c>
      <c r="H20">
        <f>G20*F20</f>
        <v>5.25</v>
      </c>
      <c r="I20" s="71"/>
    </row>
    <row r="21" spans="6:9">
      <c r="F21" s="71">
        <v>3.25</v>
      </c>
      <c r="G21">
        <v>1.5</v>
      </c>
      <c r="H21" s="71">
        <f t="shared" ref="H21:H23" si="1">G21*F21</f>
        <v>4.875</v>
      </c>
      <c r="I21" s="115"/>
    </row>
    <row r="22" spans="6:9">
      <c r="F22">
        <v>4.3</v>
      </c>
      <c r="G22">
        <v>1.5</v>
      </c>
      <c r="H22" s="71">
        <f t="shared" si="1"/>
        <v>6.4499999999999993</v>
      </c>
    </row>
    <row r="23" spans="6:9">
      <c r="F23">
        <v>4.3</v>
      </c>
      <c r="G23">
        <v>1.5</v>
      </c>
      <c r="H23" s="71">
        <f t="shared" si="1"/>
        <v>6.4499999999999993</v>
      </c>
      <c r="I23" s="115"/>
    </row>
    <row r="24" spans="6:9">
      <c r="H24">
        <f>SUM(H20:H23)</f>
        <v>23.024999999999999</v>
      </c>
    </row>
    <row r="25" spans="6:9">
      <c r="H25">
        <f>H19+H24</f>
        <v>94.300000000000011</v>
      </c>
      <c r="I25">
        <f>H25*10.764</f>
        <v>1015.0452</v>
      </c>
    </row>
    <row r="27" spans="6:9">
      <c r="F27">
        <v>93.37</v>
      </c>
      <c r="G27">
        <f>F27*10.764</f>
        <v>1005.03468</v>
      </c>
    </row>
    <row r="30" spans="6:9">
      <c r="F30">
        <v>49.8</v>
      </c>
      <c r="G30" s="115">
        <f>F30*10.764</f>
        <v>536.04719999999998</v>
      </c>
    </row>
    <row r="31" spans="6:9">
      <c r="F31">
        <v>43.57</v>
      </c>
      <c r="G31" s="115">
        <f>F31*10.764</f>
        <v>468.98747999999995</v>
      </c>
    </row>
    <row r="32" spans="6:9">
      <c r="G32" s="116">
        <f>SUM(G30:G31)</f>
        <v>1005.03468</v>
      </c>
      <c r="H32" s="115">
        <f>G32*1.1</f>
        <v>1105.5381480000001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2023-11-29T12:06:05Z</dcterms:modified>
</cp:coreProperties>
</file>