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Cal Sheet" sheetId="1" r:id="rId1"/>
  </sheets>
  <calcPr calcId="162913"/>
</workbook>
</file>

<file path=xl/calcChain.xml><?xml version="1.0" encoding="utf-8"?>
<calcChain xmlns="http://schemas.openxmlformats.org/spreadsheetml/2006/main">
  <c r="L38" i="1" l="1"/>
  <c r="F34" i="1"/>
  <c r="E34" i="1"/>
  <c r="K38" i="1"/>
  <c r="K39" i="1"/>
  <c r="K40" i="1"/>
  <c r="K41" i="1"/>
  <c r="J38" i="1"/>
  <c r="J39" i="1"/>
  <c r="J40" i="1"/>
  <c r="J41" i="1"/>
  <c r="K37" i="1"/>
  <c r="J37" i="1"/>
  <c r="H33" i="1"/>
  <c r="I28" i="1"/>
  <c r="H28" i="1"/>
  <c r="H26" i="1"/>
  <c r="H25" i="1"/>
  <c r="I22" i="1"/>
  <c r="F18" i="1"/>
  <c r="D37" i="1"/>
  <c r="D36" i="1"/>
  <c r="D28" i="1"/>
  <c r="D38" i="1"/>
  <c r="D34" i="1"/>
  <c r="D32" i="1"/>
  <c r="D25" i="1"/>
  <c r="D22" i="1"/>
  <c r="E18" i="1"/>
  <c r="H13" i="1" l="1"/>
  <c r="H12" i="1"/>
  <c r="D26" i="1"/>
  <c r="D18" i="1" l="1"/>
  <c r="D24" i="1"/>
</calcChain>
</file>

<file path=xl/sharedStrings.xml><?xml version="1.0" encoding="utf-8"?>
<sst xmlns="http://schemas.openxmlformats.org/spreadsheetml/2006/main" count="17" uniqueCount="17">
  <si>
    <t>Current Year</t>
  </si>
  <si>
    <t>Year of Construction</t>
  </si>
  <si>
    <t>Age of Building</t>
  </si>
  <si>
    <t>Cost of Construction</t>
  </si>
  <si>
    <t>(BU*Construction Rate)</t>
  </si>
  <si>
    <t>Depreciation</t>
  </si>
  <si>
    <t>Amount of Depreciation</t>
  </si>
  <si>
    <t>Value of the property</t>
  </si>
  <si>
    <t>(BU area * Rate)</t>
  </si>
  <si>
    <t>Depreciated Fair Market Value</t>
  </si>
  <si>
    <t>Realisable</t>
  </si>
  <si>
    <t xml:space="preserve">Distress </t>
  </si>
  <si>
    <t xml:space="preserve">{(100-10) x20}/60 </t>
  </si>
  <si>
    <t>Location</t>
  </si>
  <si>
    <t>IV</t>
  </si>
  <si>
    <t>RR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</si>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</sst>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.000_ ;_ * \-#,##0.000_ ;_ * &quot;-&quot;?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rgb="FF00000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4" fillId="0" borderId="0" xfId="0" applyNumberFormat="1" applyFont="1"/>
    <xf numFmtId="1" fontId="3" fillId="0" borderId="0" xfId="0" applyNumberFormat="1" applyFont="1"/>
    <xf numFmtId="0" fontId="5" fillId="0" borderId="0" xfId="0" applyFont="1"/>
    <xf numFmtId="0" fontId="5" fillId="0" borderId="4" xfId="0" applyFont="1" applyBorder="1"/>
    <xf numFmtId="0" fontId="0" fillId="0" borderId="6" xfId="0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7" fillId="0" borderId="7" xfId="0" applyFont="1" applyBorder="1"/>
    <xf numFmtId="43" fontId="0" fillId="0" borderId="0" xfId="1" applyFont="1" applyBorder="1"/>
    <xf numFmtId="43" fontId="0" fillId="0" borderId="3" xfId="0" applyNumberFormat="1" applyBorder="1"/>
    <xf numFmtId="43" fontId="0" fillId="0" borderId="0" xfId="1" applyFont="1"/>
    <xf numFmtId="0" fontId="0" fillId="3" borderId="0" xfId="0" applyFill="1"/>
    <xf numFmtId="43" fontId="0" fillId="3" borderId="0" xfId="1" applyFont="1" applyFill="1" applyBorder="1"/>
    <xf numFmtId="43" fontId="0" fillId="3" borderId="0" xfId="0" applyNumberFormat="1" applyFill="1"/>
    <xf numFmtId="10" fontId="0" fillId="3" borderId="0" xfId="0" applyNumberFormat="1" applyFill="1"/>
    <xf numFmtId="0" fontId="0" fillId="3" borderId="0" xfId="0" applyFill="1" applyAlignment="1">
      <alignment horizontal="right"/>
    </xf>
    <xf numFmtId="43" fontId="5" fillId="3" borderId="0" xfId="0" applyNumberFormat="1" applyFont="1" applyFill="1"/>
    <xf numFmtId="43" fontId="1" fillId="2" borderId="0" xfId="1" applyFont="1" applyFill="1"/>
    <xf numFmtId="43" fontId="0" fillId="0" borderId="5" xfId="0" applyNumberFormat="1" applyBorder="1"/>
    <xf numFmtId="164" fontId="0" fillId="0" borderId="0" xfId="0" applyNumberFormat="1"/>
    <xf numFmtId="0" fontId="6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C24" zoomScale="115" zoomScaleNormal="115" workbookViewId="0">
      <selection activeCell="L39" sqref="L3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8" bestFit="1" customWidth="1"/>
    <col min="4" max="4" width="18.7109375" style="8" customWidth="1"/>
    <col min="5" max="5" width="18.28515625" bestFit="1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1" width="19.28515625" customWidth="1"/>
    <col min="12" max="12" width="14.28515625" bestFit="1" customWidth="1"/>
    <col min="13" max="13" width="11.5703125" bestFit="1" customWidth="1"/>
  </cols>
  <sheetData>
    <row r="1" spans="1:13" x14ac:dyDescent="0.25">
      <c r="C1"/>
      <c r="D1"/>
    </row>
    <row r="2" spans="1:13" x14ac:dyDescent="0.25">
      <c r="C2"/>
      <c r="D2"/>
      <c r="E2" s="6"/>
      <c r="F2" s="6"/>
      <c r="G2" s="6"/>
      <c r="I2" s="6"/>
    </row>
    <row r="3" spans="1:13" ht="12" customHeight="1" x14ac:dyDescent="0.25">
      <c r="B3" s="13"/>
      <c r="C3" s="14"/>
      <c r="D3" s="14"/>
      <c r="E3" s="13"/>
      <c r="F3" s="13"/>
      <c r="G3" s="13"/>
    </row>
    <row r="4" spans="1:13" hidden="1" x14ac:dyDescent="0.25"/>
    <row r="5" spans="1:13" x14ac:dyDescent="0.25">
      <c r="A5" s="1"/>
      <c r="B5" s="2"/>
      <c r="G5" s="2"/>
      <c r="H5" s="2"/>
      <c r="I5" s="19"/>
      <c r="J5" s="1"/>
      <c r="K5" s="2"/>
      <c r="L5" s="2"/>
      <c r="M5" s="3"/>
    </row>
    <row r="6" spans="1:13" x14ac:dyDescent="0.25">
      <c r="A6" s="12"/>
      <c r="B6" s="16"/>
      <c r="C6" s="16"/>
      <c r="D6" s="16"/>
      <c r="I6" s="5"/>
      <c r="J6" s="4"/>
      <c r="M6" s="5"/>
    </row>
    <row r="7" spans="1:13" x14ac:dyDescent="0.25">
      <c r="A7" s="4"/>
      <c r="B7" s="15"/>
      <c r="C7" s="16"/>
      <c r="D7" s="16"/>
      <c r="I7" s="5"/>
      <c r="J7" s="4"/>
      <c r="M7" s="5"/>
    </row>
    <row r="8" spans="1:13" x14ac:dyDescent="0.25">
      <c r="A8" s="4"/>
      <c r="B8" s="15"/>
      <c r="C8" s="16"/>
      <c r="D8" s="16"/>
      <c r="I8" s="28"/>
      <c r="J8" s="4"/>
      <c r="M8" s="5"/>
    </row>
    <row r="9" spans="1:13" x14ac:dyDescent="0.25">
      <c r="A9" s="4"/>
      <c r="B9" s="17"/>
      <c r="C9" s="17"/>
      <c r="D9" s="17"/>
      <c r="F9" s="18"/>
      <c r="I9" s="5"/>
      <c r="J9" s="4"/>
      <c r="M9" s="5"/>
    </row>
    <row r="10" spans="1:13" x14ac:dyDescent="0.25">
      <c r="A10" s="4"/>
      <c r="B10" s="8"/>
      <c r="I10" s="5"/>
      <c r="J10" s="4"/>
      <c r="M10" s="5"/>
    </row>
    <row r="11" spans="1:13" x14ac:dyDescent="0.25">
      <c r="A11" s="4"/>
      <c r="B11" s="8"/>
      <c r="I11" s="5"/>
      <c r="J11" s="4"/>
      <c r="M11" s="5"/>
    </row>
    <row r="12" spans="1:13" x14ac:dyDescent="0.25">
      <c r="A12" s="4"/>
      <c r="B12" s="8"/>
      <c r="F12">
        <v>2023</v>
      </c>
      <c r="G12">
        <v>2009</v>
      </c>
      <c r="H12">
        <f>F12-G12</f>
        <v>14</v>
      </c>
      <c r="I12" s="5"/>
      <c r="J12" s="4"/>
      <c r="M12" s="5"/>
    </row>
    <row r="13" spans="1:13" x14ac:dyDescent="0.25">
      <c r="A13" s="4"/>
      <c r="B13" s="2"/>
      <c r="H13">
        <f>H14-H12</f>
        <v>46</v>
      </c>
      <c r="I13" s="5"/>
      <c r="J13" s="4"/>
      <c r="M13" s="5"/>
    </row>
    <row r="14" spans="1:13" x14ac:dyDescent="0.25">
      <c r="D14" s="10"/>
      <c r="F14" s="6"/>
      <c r="H14">
        <v>60</v>
      </c>
    </row>
    <row r="15" spans="1:13" x14ac:dyDescent="0.25">
      <c r="B15" s="21"/>
      <c r="C15" s="21"/>
      <c r="D15" s="21"/>
      <c r="E15" s="21"/>
    </row>
    <row r="16" spans="1:13" x14ac:dyDescent="0.25">
      <c r="B16" s="21" t="s">
        <v>0</v>
      </c>
      <c r="C16" s="21"/>
      <c r="D16" s="21">
        <v>2023</v>
      </c>
      <c r="E16" s="21"/>
      <c r="G16" s="11"/>
      <c r="I16" s="11"/>
    </row>
    <row r="17" spans="1:10" x14ac:dyDescent="0.25">
      <c r="B17" s="21" t="s">
        <v>1</v>
      </c>
      <c r="C17" s="21"/>
      <c r="D17" s="21">
        <v>2009</v>
      </c>
      <c r="E17" s="21"/>
      <c r="J17" s="27"/>
    </row>
    <row r="18" spans="1:10" x14ac:dyDescent="0.25">
      <c r="B18" s="21" t="s">
        <v>2</v>
      </c>
      <c r="C18" s="21"/>
      <c r="D18" s="21">
        <f>D16-D17</f>
        <v>14</v>
      </c>
      <c r="E18" s="21">
        <f>60-D18</f>
        <v>46</v>
      </c>
      <c r="F18">
        <f>100-D18</f>
        <v>86</v>
      </c>
    </row>
    <row r="19" spans="1:10" x14ac:dyDescent="0.25">
      <c r="B19" s="21"/>
      <c r="C19" s="21"/>
      <c r="D19" s="21"/>
      <c r="E19" s="21"/>
    </row>
    <row r="20" spans="1:10" x14ac:dyDescent="0.25">
      <c r="B20" s="21" t="s">
        <v>3</v>
      </c>
      <c r="C20" s="21"/>
      <c r="D20" s="22">
        <v>631</v>
      </c>
      <c r="E20" s="21"/>
      <c r="J20" s="20"/>
    </row>
    <row r="21" spans="1:10" ht="15.75" x14ac:dyDescent="0.25">
      <c r="A21" s="7"/>
      <c r="B21" s="21" t="s">
        <v>4</v>
      </c>
      <c r="C21" s="21"/>
      <c r="D21" s="21">
        <v>2700</v>
      </c>
      <c r="E21" s="21"/>
    </row>
    <row r="22" spans="1:10" ht="15.75" x14ac:dyDescent="0.25">
      <c r="A22" s="7"/>
      <c r="B22" s="21"/>
      <c r="C22" s="21"/>
      <c r="D22" s="23">
        <f>D20*D21</f>
        <v>1703700</v>
      </c>
      <c r="E22" s="21"/>
      <c r="G22" t="s">
        <v>15</v>
      </c>
      <c r="H22" s="20">
        <v>97700</v>
      </c>
      <c r="I22" s="33">
        <f>H22/10.764</f>
        <v>9076.5514678558156</v>
      </c>
    </row>
    <row r="23" spans="1:10" ht="15.75" x14ac:dyDescent="0.25">
      <c r="A23" s="7"/>
      <c r="B23" s="21"/>
      <c r="C23" s="21"/>
      <c r="D23" s="21"/>
      <c r="E23" s="21"/>
      <c r="G23" t="s">
        <v>16</v>
      </c>
      <c r="H23" s="20">
        <v>28700</v>
      </c>
      <c r="I23" s="33"/>
      <c r="J23" s="20"/>
    </row>
    <row r="24" spans="1:10" ht="15.75" x14ac:dyDescent="0.25">
      <c r="A24" s="7"/>
      <c r="B24" s="21" t="s">
        <v>5</v>
      </c>
      <c r="C24" s="21"/>
      <c r="D24" s="21">
        <f>100-10</f>
        <v>90</v>
      </c>
      <c r="E24" s="21"/>
      <c r="H24" s="20"/>
      <c r="I24" s="33"/>
      <c r="J24" s="20"/>
    </row>
    <row r="25" spans="1:10" ht="15.75" x14ac:dyDescent="0.25">
      <c r="A25" s="7"/>
      <c r="B25" s="21" t="s">
        <v>12</v>
      </c>
      <c r="C25" s="21"/>
      <c r="D25" s="21">
        <f>D24*D18/60</f>
        <v>21</v>
      </c>
      <c r="E25" s="21"/>
      <c r="H25" s="20">
        <f>H22-H23</f>
        <v>69000</v>
      </c>
      <c r="I25" s="33"/>
    </row>
    <row r="26" spans="1:10" ht="15.75" x14ac:dyDescent="0.25">
      <c r="A26" s="7"/>
      <c r="B26" s="21"/>
      <c r="C26" s="21"/>
      <c r="D26" s="24">
        <f>D25%</f>
        <v>0.21</v>
      </c>
      <c r="E26" s="21"/>
      <c r="H26" s="20">
        <f>H25*86%</f>
        <v>59340</v>
      </c>
      <c r="I26" s="33"/>
    </row>
    <row r="27" spans="1:10" ht="15.75" x14ac:dyDescent="0.25">
      <c r="A27" s="7"/>
      <c r="B27" s="21"/>
      <c r="C27" s="21"/>
      <c r="D27" s="21"/>
      <c r="E27" s="21"/>
      <c r="H27" s="20"/>
      <c r="I27" s="33"/>
    </row>
    <row r="28" spans="1:10" ht="15.75" x14ac:dyDescent="0.25">
      <c r="A28" s="7"/>
      <c r="B28" s="21" t="s">
        <v>6</v>
      </c>
      <c r="C28" s="21"/>
      <c r="D28" s="23">
        <f>ROUND((D22*D26),0)</f>
        <v>357777</v>
      </c>
      <c r="E28" s="21"/>
      <c r="H28" s="20">
        <f>H26+H23</f>
        <v>88040</v>
      </c>
      <c r="I28" s="33">
        <f>H28/10.764</f>
        <v>8179.1155704199191</v>
      </c>
    </row>
    <row r="29" spans="1:10" x14ac:dyDescent="0.25">
      <c r="B29" s="21"/>
      <c r="C29" s="21"/>
      <c r="D29" s="21"/>
      <c r="E29" s="21"/>
    </row>
    <row r="30" spans="1:10" x14ac:dyDescent="0.25">
      <c r="B30" s="21" t="s">
        <v>7</v>
      </c>
      <c r="C30" s="21"/>
      <c r="D30" s="23">
        <v>631</v>
      </c>
      <c r="E30" s="25"/>
    </row>
    <row r="31" spans="1:10" x14ac:dyDescent="0.25">
      <c r="B31" s="21" t="s">
        <v>8</v>
      </c>
      <c r="C31" s="21"/>
      <c r="D31" s="21">
        <v>14000</v>
      </c>
      <c r="E31" s="25"/>
      <c r="H31" s="20">
        <v>631</v>
      </c>
    </row>
    <row r="32" spans="1:10" x14ac:dyDescent="0.25">
      <c r="B32" s="21"/>
      <c r="C32" s="21"/>
      <c r="D32" s="23">
        <f>D30*D31</f>
        <v>8834000</v>
      </c>
      <c r="E32" s="25"/>
      <c r="F32" s="29"/>
      <c r="H32" s="20">
        <v>8179</v>
      </c>
    </row>
    <row r="33" spans="1:12" x14ac:dyDescent="0.25">
      <c r="B33" s="21"/>
      <c r="C33" s="21"/>
      <c r="D33" s="21"/>
      <c r="E33" s="21"/>
      <c r="H33" s="20">
        <f>H32*H31</f>
        <v>5160949</v>
      </c>
    </row>
    <row r="34" spans="1:12" x14ac:dyDescent="0.25">
      <c r="B34" s="21" t="s">
        <v>9</v>
      </c>
      <c r="C34" s="21"/>
      <c r="D34" s="26">
        <f>D32-D28</f>
        <v>8476223</v>
      </c>
      <c r="E34" s="23">
        <f>D34*0.025/12</f>
        <v>17658.797916666666</v>
      </c>
      <c r="F34" s="6">
        <f>D34/D30</f>
        <v>13433</v>
      </c>
    </row>
    <row r="35" spans="1:12" x14ac:dyDescent="0.25">
      <c r="B35" s="21"/>
      <c r="C35" s="21"/>
      <c r="D35" s="26"/>
      <c r="E35" s="21"/>
      <c r="F35" s="6"/>
    </row>
    <row r="36" spans="1:12" x14ac:dyDescent="0.25">
      <c r="B36" s="21" t="s">
        <v>10</v>
      </c>
      <c r="C36" s="21"/>
      <c r="D36" s="26">
        <f>ROUND((D34*90%),0)</f>
        <v>7628601</v>
      </c>
      <c r="E36" s="21"/>
    </row>
    <row r="37" spans="1:12" x14ac:dyDescent="0.25">
      <c r="B37" s="21" t="s">
        <v>11</v>
      </c>
      <c r="C37" s="21"/>
      <c r="D37" s="26">
        <f>ROUND((D34*80%),0)</f>
        <v>6780978</v>
      </c>
      <c r="E37" s="21"/>
      <c r="G37">
        <v>425</v>
      </c>
      <c r="H37">
        <v>510</v>
      </c>
      <c r="I37">
        <v>6500000</v>
      </c>
      <c r="J37">
        <f>I37/G37</f>
        <v>15294.117647058823</v>
      </c>
      <c r="K37">
        <f>I37/H37</f>
        <v>12745.098039215687</v>
      </c>
    </row>
    <row r="38" spans="1:12" x14ac:dyDescent="0.25">
      <c r="B38" s="21" t="s">
        <v>14</v>
      </c>
      <c r="C38" s="21"/>
      <c r="D38" s="23">
        <f>D22</f>
        <v>1703700</v>
      </c>
      <c r="E38" s="21"/>
      <c r="G38">
        <v>500</v>
      </c>
      <c r="I38">
        <v>7500000</v>
      </c>
      <c r="J38">
        <f t="shared" ref="J38:J41" si="0">I38/G38</f>
        <v>15000</v>
      </c>
      <c r="K38" t="e">
        <f t="shared" ref="K38:K41" si="1">I38/H38</f>
        <v>#DIV/0!</v>
      </c>
      <c r="L38">
        <f>J38/1.2</f>
        <v>12500</v>
      </c>
    </row>
    <row r="39" spans="1:12" x14ac:dyDescent="0.25">
      <c r="B39" s="21"/>
      <c r="C39" s="21"/>
      <c r="D39" s="21"/>
      <c r="E39" s="21"/>
      <c r="H39">
        <v>570</v>
      </c>
      <c r="I39">
        <v>7500000</v>
      </c>
      <c r="J39" t="e">
        <f t="shared" si="0"/>
        <v>#DIV/0!</v>
      </c>
      <c r="K39">
        <f t="shared" si="1"/>
        <v>13157.894736842105</v>
      </c>
    </row>
    <row r="40" spans="1:12" x14ac:dyDescent="0.25">
      <c r="J40" t="e">
        <f t="shared" si="0"/>
        <v>#DIV/0!</v>
      </c>
      <c r="K40" t="e">
        <f t="shared" si="1"/>
        <v>#DIV/0!</v>
      </c>
    </row>
    <row r="41" spans="1:12" x14ac:dyDescent="0.25">
      <c r="J41" t="e">
        <f t="shared" si="0"/>
        <v>#DIV/0!</v>
      </c>
      <c r="K41" t="e">
        <f t="shared" si="1"/>
        <v>#DIV/0!</v>
      </c>
    </row>
    <row r="42" spans="1:12" x14ac:dyDescent="0.25">
      <c r="D42" s="9"/>
    </row>
    <row r="43" spans="1:12" x14ac:dyDescent="0.25">
      <c r="B43" s="32" t="s">
        <v>13</v>
      </c>
      <c r="C43" s="32"/>
    </row>
    <row r="45" spans="1:12" ht="30" x14ac:dyDescent="0.4">
      <c r="A45" s="30"/>
      <c r="B45" s="30"/>
      <c r="C45" s="30"/>
      <c r="D45" s="30"/>
      <c r="E45" s="31"/>
      <c r="F45" s="31"/>
    </row>
  </sheetData>
  <mergeCells count="3">
    <mergeCell ref="A45:D45"/>
    <mergeCell ref="E45:F45"/>
    <mergeCell ref="B43:C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2023-12-01T10:06:44Z</dcterms:modified>
</cp:coreProperties>
</file>