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C03C652-FE8D-4647-B154-2E82F3F6392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1" i="1" l="1"/>
  <c r="J35" i="1"/>
  <c r="F5" i="1"/>
  <c r="C22" i="1"/>
  <c r="B22" i="1"/>
  <c r="G7" i="1"/>
  <c r="C10" i="1"/>
  <c r="C11" i="1" s="1"/>
  <c r="C8" i="1"/>
  <c r="C6" i="1"/>
  <c r="C5" i="1"/>
  <c r="C14" i="1" s="1"/>
  <c r="C12" i="1" l="1"/>
  <c r="C13" i="1" s="1"/>
  <c r="C15" i="1"/>
  <c r="C17" i="1" s="1"/>
  <c r="J4" i="1"/>
  <c r="C21" i="1" l="1"/>
  <c r="C20" i="1"/>
  <c r="C19" i="1"/>
  <c r="C18" i="1"/>
  <c r="C23" i="1"/>
  <c r="D42" i="1"/>
  <c r="J29" i="1"/>
  <c r="J34" i="1" l="1"/>
  <c r="J33" i="1"/>
  <c r="J32" i="1" l="1"/>
  <c r="J31" i="1"/>
  <c r="J30" i="1"/>
  <c r="G41" i="1"/>
  <c r="H41" i="1" s="1"/>
  <c r="G40" i="1"/>
  <c r="H40" i="1" s="1"/>
  <c r="D41" i="1"/>
  <c r="D40" i="1"/>
  <c r="G39" i="1"/>
  <c r="G38" i="1"/>
  <c r="G37" i="1"/>
  <c r="J5" i="1" l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H39" i="1"/>
  <c r="H38" i="1" l="1"/>
  <c r="H37" i="1"/>
  <c r="D38" i="1"/>
  <c r="I34" i="1" l="1"/>
  <c r="I33" i="1"/>
  <c r="I35" i="1"/>
  <c r="D39" i="1" l="1"/>
  <c r="I29" i="1"/>
  <c r="D37" i="1" l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3" i="1" l="1"/>
  <c r="B20" i="1"/>
  <c r="B21" i="1"/>
  <c r="B18" i="1"/>
  <c r="B19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<sst xmlns="http://schemas.openxmlformats.org/spreadsheetml/2006/main" count="33" uniqueCount="29">
  <si>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</si>
  <si>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</si>
  <si>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</si>
  <si>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</si>
  <si>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</si>
  <si>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</si>
  <si>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</si>
  <si>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</si>
  <si>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</si>
  <si>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</si>
  <si>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</si>
  <si>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</si>
  <si>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</si>
  <si>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</si>
  <si>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</si>
  <si>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</si>
  <si>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</si>
  <si>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</si>
  <si>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</si>
  <si>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</si>
  <si>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</si>
  <si>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</si>
  <si>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</si>
  <si>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</si>
  <si>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</si>
  <si>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</si>
  <si>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</si>
  <si>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</si>
  <si>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 xml:space="preserve">Flat 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</si>
</sst>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0" borderId="1" xfId="0" applyFont="1" applyBorder="1"/>
    <xf numFmtId="0" fontId="0" fillId="0" borderId="1" xfId="0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573196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16434-27B6-4E2F-A916-BCA812C1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55596" cy="848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411249</xdr:colOff>
      <xdr:row>41</xdr:row>
      <xdr:rowOff>134459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7AB8D5-AD49-4BA5-A567-38B5A298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93649" cy="7944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20754</xdr:colOff>
      <xdr:row>41</xdr:row>
      <xdr:rowOff>182090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6B4392-EBE9-4B83-99FB-C3FD0FA7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12754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535176</xdr:colOff>
      <xdr:row>41</xdr:row>
      <xdr:rowOff>124932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B05222-FEC3-4F5B-873D-1E833D685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7176" cy="7935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563925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EF1F2-43F4-45D2-A9AB-69BCE3DFD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75125" cy="8402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499022-C640-4AD4-9DFF-9900F94F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23</xdr:col>
      <xdr:colOff>21003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B82CE0-22BA-420C-86B7-33046AF7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0"/>
          <a:ext cx="13994178" cy="8097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J20" sqref="J20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5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6"/>
      <c r="C2" s="36"/>
      <c r="D2" s="42"/>
      <c r="E2" s="13"/>
      <c r="F2" t="s">
        <v>13</v>
      </c>
      <c r="I2" s="6"/>
      <c r="L2" s="5"/>
      <c r="O2" s="6"/>
    </row>
    <row r="3" spans="1:15" ht="16.5" x14ac:dyDescent="0.3">
      <c r="A3" s="26" t="s">
        <v>0</v>
      </c>
      <c r="B3" s="37">
        <v>25000</v>
      </c>
      <c r="C3" s="37">
        <v>25000</v>
      </c>
      <c r="D3" s="34"/>
      <c r="E3" s="10"/>
      <c r="F3" s="5">
        <v>2022</v>
      </c>
      <c r="G3" s="7">
        <v>2023</v>
      </c>
      <c r="H3" s="8">
        <f>G3-F3</f>
        <v>1</v>
      </c>
      <c r="I3" s="6"/>
      <c r="J3">
        <v>26620</v>
      </c>
      <c r="L3" s="5"/>
      <c r="M3" s="7"/>
      <c r="N3" s="8"/>
      <c r="O3" s="6"/>
    </row>
    <row r="4" spans="1:15" ht="33" x14ac:dyDescent="0.3">
      <c r="A4" s="27" t="s">
        <v>1</v>
      </c>
      <c r="B4" s="37">
        <v>3000</v>
      </c>
      <c r="C4" s="37">
        <v>3000</v>
      </c>
      <c r="D4" s="34"/>
      <c r="E4" s="10"/>
      <c r="F4" s="9" t="s">
        <v>24</v>
      </c>
      <c r="G4" t="s">
        <v>27</v>
      </c>
      <c r="H4" s="8" t="s">
        <v>28</v>
      </c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6" t="s">
        <v>2</v>
      </c>
      <c r="B5" s="37">
        <f>B3-B4</f>
        <v>22000</v>
      </c>
      <c r="C5" s="37">
        <f>C3-C4</f>
        <v>22000</v>
      </c>
      <c r="D5" s="34"/>
      <c r="E5" s="16"/>
      <c r="F5" s="16">
        <f>38.23*10.764</f>
        <v>411.50771999999995</v>
      </c>
      <c r="G5" s="7">
        <v>374</v>
      </c>
      <c r="H5" s="22">
        <v>2003</v>
      </c>
      <c r="I5" s="40"/>
      <c r="J5">
        <f>J4/10.764</f>
        <v>2844.0170940170942</v>
      </c>
      <c r="L5" s="5"/>
      <c r="M5" s="7"/>
      <c r="N5" s="8"/>
      <c r="O5" s="6"/>
    </row>
    <row r="6" spans="1:15" ht="16.5" x14ac:dyDescent="0.3">
      <c r="A6" s="26" t="s">
        <v>3</v>
      </c>
      <c r="B6" s="37">
        <f>B4</f>
        <v>3000</v>
      </c>
      <c r="C6" s="37">
        <f>C4</f>
        <v>3000</v>
      </c>
      <c r="D6" s="34"/>
      <c r="E6" s="34"/>
      <c r="F6" s="34"/>
      <c r="G6" s="20">
        <v>374</v>
      </c>
      <c r="H6" s="22">
        <v>2004</v>
      </c>
      <c r="I6" s="14"/>
      <c r="J6" s="15"/>
      <c r="L6" s="5"/>
      <c r="M6" s="7"/>
      <c r="N6" s="8"/>
      <c r="O6" s="6"/>
    </row>
    <row r="7" spans="1:15" ht="16.5" x14ac:dyDescent="0.3">
      <c r="A7" s="26" t="s">
        <v>4</v>
      </c>
      <c r="B7" s="28">
        <v>0</v>
      </c>
      <c r="C7" s="28">
        <v>0</v>
      </c>
      <c r="D7" s="43"/>
      <c r="E7" s="47"/>
      <c r="F7" s="34"/>
      <c r="G7" s="20">
        <f>G6*1.1</f>
        <v>411.40000000000003</v>
      </c>
      <c r="H7" s="20"/>
      <c r="I7" s="15"/>
      <c r="J7" s="15"/>
      <c r="M7" s="51"/>
      <c r="N7" s="52"/>
      <c r="O7" s="6"/>
    </row>
    <row r="8" spans="1:15" ht="16.5" x14ac:dyDescent="0.3">
      <c r="A8" s="26" t="s">
        <v>5</v>
      </c>
      <c r="B8" s="28">
        <f>B9-B7</f>
        <v>60</v>
      </c>
      <c r="C8" s="28">
        <f>C9-C7</f>
        <v>60</v>
      </c>
      <c r="D8" s="44"/>
      <c r="E8" s="48"/>
      <c r="F8" s="34"/>
      <c r="G8" s="21"/>
      <c r="H8" s="20"/>
      <c r="I8" s="15"/>
      <c r="J8" s="15"/>
      <c r="M8" s="51"/>
      <c r="N8" s="52"/>
      <c r="O8" s="6"/>
    </row>
    <row r="9" spans="1:15" ht="16.5" x14ac:dyDescent="0.3">
      <c r="A9" s="26" t="s">
        <v>6</v>
      </c>
      <c r="B9" s="28">
        <v>60</v>
      </c>
      <c r="C9" s="28">
        <v>60</v>
      </c>
      <c r="D9" s="43"/>
      <c r="E9" s="47"/>
      <c r="F9" s="49"/>
      <c r="G9" s="39"/>
      <c r="H9" s="21"/>
      <c r="I9" s="15"/>
      <c r="J9" s="15"/>
      <c r="K9" s="12"/>
      <c r="L9" s="12"/>
      <c r="M9" s="11"/>
      <c r="N9" s="52"/>
      <c r="O9" s="6"/>
    </row>
    <row r="10" spans="1:15" ht="33" x14ac:dyDescent="0.3">
      <c r="A10" s="27" t="s">
        <v>7</v>
      </c>
      <c r="B10" s="28">
        <f>90*B7/B9</f>
        <v>0</v>
      </c>
      <c r="C10" s="28">
        <f>90*C7/C9</f>
        <v>0</v>
      </c>
      <c r="D10" s="43"/>
      <c r="E10" s="47"/>
      <c r="F10" s="34"/>
      <c r="G10" s="19"/>
      <c r="H10" s="21"/>
      <c r="I10" s="15"/>
      <c r="J10" s="15"/>
      <c r="K10" s="12"/>
      <c r="L10" s="12"/>
      <c r="M10" s="11"/>
      <c r="N10" s="52"/>
      <c r="O10" s="6"/>
    </row>
    <row r="11" spans="1:15" ht="16.5" x14ac:dyDescent="0.3">
      <c r="A11" s="26"/>
      <c r="B11" s="38">
        <f>B10%</f>
        <v>0</v>
      </c>
      <c r="C11" s="38">
        <f>C10%</f>
        <v>0</v>
      </c>
      <c r="D11" s="45"/>
      <c r="E11" s="50"/>
      <c r="F11" s="34"/>
      <c r="G11" s="20"/>
      <c r="H11" s="21"/>
      <c r="I11" s="15"/>
      <c r="J11" s="15"/>
      <c r="K11" s="12"/>
      <c r="L11" s="12"/>
      <c r="M11" s="11"/>
      <c r="N11" s="53"/>
      <c r="O11" s="6"/>
    </row>
    <row r="12" spans="1:15" ht="16.5" x14ac:dyDescent="0.3">
      <c r="A12" s="26" t="s">
        <v>8</v>
      </c>
      <c r="B12" s="37">
        <f>B6*B11</f>
        <v>0</v>
      </c>
      <c r="C12" s="37">
        <f>C6*C11</f>
        <v>0</v>
      </c>
      <c r="D12" s="46"/>
      <c r="E12" s="47"/>
      <c r="F12" s="34"/>
      <c r="G12" s="20"/>
      <c r="H12" s="21"/>
      <c r="I12" s="54"/>
      <c r="J12" s="15"/>
      <c r="K12" s="12"/>
      <c r="L12" s="12"/>
      <c r="M12" s="11"/>
      <c r="N12" s="8"/>
      <c r="O12" s="6"/>
    </row>
    <row r="13" spans="1:15" ht="16.5" x14ac:dyDescent="0.3">
      <c r="A13" s="26" t="s">
        <v>9</v>
      </c>
      <c r="B13" s="37">
        <f>B6-B12</f>
        <v>3000</v>
      </c>
      <c r="C13" s="37">
        <f>C6-C12</f>
        <v>3000</v>
      </c>
      <c r="D13" s="46"/>
      <c r="E13" s="1"/>
      <c r="F13" s="10"/>
      <c r="G13" s="21"/>
      <c r="H13" s="21"/>
      <c r="I13" s="15"/>
      <c r="J13" s="15"/>
      <c r="K13" s="12"/>
      <c r="L13" s="12"/>
      <c r="M13" s="11"/>
      <c r="N13" s="8"/>
      <c r="O13" s="6"/>
    </row>
    <row r="14" spans="1:15" ht="16.5" x14ac:dyDescent="0.3">
      <c r="A14" s="26" t="s">
        <v>2</v>
      </c>
      <c r="B14" s="37">
        <f>B5</f>
        <v>22000</v>
      </c>
      <c r="C14" s="37">
        <f>C5</f>
        <v>22000</v>
      </c>
      <c r="D14" s="34"/>
      <c r="E14" s="10"/>
      <c r="F14" s="12"/>
      <c r="H14" s="21"/>
      <c r="I14" s="15"/>
      <c r="J14" s="15"/>
      <c r="K14" s="12"/>
      <c r="L14" s="12"/>
      <c r="M14" s="11"/>
      <c r="N14" s="8"/>
      <c r="O14" s="6"/>
    </row>
    <row r="15" spans="1:15" ht="16.5" x14ac:dyDescent="0.3">
      <c r="A15" s="26" t="s">
        <v>10</v>
      </c>
      <c r="B15" s="37">
        <f>B14+B13</f>
        <v>25000</v>
      </c>
      <c r="C15" s="37">
        <f>C14+C13</f>
        <v>25000</v>
      </c>
      <c r="D15" s="34"/>
      <c r="E15" s="10"/>
      <c r="F15" s="12"/>
      <c r="G15" s="23">
        <v>8579000</v>
      </c>
      <c r="H15" s="21"/>
      <c r="I15" s="12"/>
      <c r="J15" s="12"/>
      <c r="K15" s="12"/>
      <c r="L15" s="12"/>
      <c r="M15" s="11"/>
      <c r="N15" s="8"/>
      <c r="O15" s="6"/>
    </row>
    <row r="16" spans="1:15" ht="16.5" x14ac:dyDescent="0.3">
      <c r="A16" s="26" t="s">
        <v>23</v>
      </c>
      <c r="B16" s="29">
        <v>374</v>
      </c>
      <c r="C16" s="29">
        <v>374</v>
      </c>
      <c r="D16" s="30"/>
      <c r="E16" s="10"/>
      <c r="F16" s="21"/>
      <c r="G16" s="24">
        <v>23000</v>
      </c>
      <c r="H16" s="20"/>
      <c r="I16" s="10"/>
      <c r="N16" s="52"/>
      <c r="O16" s="6"/>
    </row>
    <row r="17" spans="1:15" ht="16.5" x14ac:dyDescent="0.3">
      <c r="A17" s="26" t="s">
        <v>11</v>
      </c>
      <c r="B17" s="31">
        <f>B15*B16</f>
        <v>9350000</v>
      </c>
      <c r="C17" s="31">
        <f>C15*C16</f>
        <v>9350000</v>
      </c>
      <c r="D17" s="32"/>
      <c r="E17" s="10"/>
      <c r="F17" s="21"/>
      <c r="G17" s="21">
        <v>514740</v>
      </c>
      <c r="H17" s="20"/>
      <c r="I17" s="10"/>
      <c r="N17" s="20"/>
      <c r="O17" s="40"/>
    </row>
    <row r="18" spans="1:15" ht="16.5" hidden="1" x14ac:dyDescent="0.3">
      <c r="A18" s="26" t="s">
        <v>25</v>
      </c>
      <c r="B18" s="31">
        <f>B17*0.9</f>
        <v>8415000</v>
      </c>
      <c r="C18" s="31">
        <f>C17*0.9</f>
        <v>8415000</v>
      </c>
      <c r="D18" s="32"/>
      <c r="E18" s="10"/>
      <c r="F18" s="21"/>
      <c r="G18" s="21"/>
      <c r="H18" s="20"/>
      <c r="I18" s="10"/>
      <c r="N18" s="20"/>
      <c r="O18" s="10"/>
    </row>
    <row r="19" spans="1:15" ht="16.5" hidden="1" x14ac:dyDescent="0.3">
      <c r="A19" s="26" t="s">
        <v>26</v>
      </c>
      <c r="B19" s="31">
        <f>B17*0.8</f>
        <v>7480000</v>
      </c>
      <c r="C19" s="31">
        <f>C17*0.8</f>
        <v>7480000</v>
      </c>
      <c r="D19" s="32"/>
      <c r="E19" s="10"/>
      <c r="F19" s="21"/>
      <c r="G19" s="21"/>
      <c r="H19" s="20"/>
      <c r="I19" s="10"/>
      <c r="N19" s="20"/>
      <c r="O19" s="10"/>
    </row>
    <row r="20" spans="1:15" ht="16.5" x14ac:dyDescent="0.3">
      <c r="A20" s="26" t="s">
        <v>25</v>
      </c>
      <c r="B20" s="31">
        <f>B17*0.9</f>
        <v>8415000</v>
      </c>
      <c r="C20" s="31">
        <f>C17*0.9</f>
        <v>8415000</v>
      </c>
      <c r="D20" s="32"/>
      <c r="E20" s="10"/>
      <c r="F20" s="21"/>
      <c r="G20" s="21">
        <v>480980</v>
      </c>
      <c r="H20" s="20"/>
      <c r="I20" s="10"/>
      <c r="N20" s="20"/>
      <c r="O20" s="10"/>
    </row>
    <row r="21" spans="1:15" ht="16.5" x14ac:dyDescent="0.3">
      <c r="A21" s="26" t="s">
        <v>26</v>
      </c>
      <c r="B21" s="31">
        <f>B17*0.8</f>
        <v>7480000</v>
      </c>
      <c r="C21" s="31">
        <f>C17*0.8</f>
        <v>7480000</v>
      </c>
      <c r="D21" s="32"/>
      <c r="E21" s="10"/>
      <c r="F21" s="21"/>
      <c r="G21" s="21">
        <f>SUM(G15:G20)</f>
        <v>9597720</v>
      </c>
      <c r="H21" s="20"/>
      <c r="I21" s="10"/>
      <c r="N21" s="20"/>
      <c r="O21" s="10"/>
    </row>
    <row r="22" spans="1:15" ht="16.5" x14ac:dyDescent="0.3">
      <c r="A22" s="26" t="s">
        <v>12</v>
      </c>
      <c r="B22" s="33">
        <f>B4*411</f>
        <v>1233000</v>
      </c>
      <c r="C22" s="33">
        <f>C4*411</f>
        <v>1233000</v>
      </c>
      <c r="D22" s="34"/>
      <c r="E22" s="10"/>
      <c r="F22" s="10"/>
      <c r="G22" s="10"/>
    </row>
    <row r="23" spans="1:15" ht="16.5" x14ac:dyDescent="0.3">
      <c r="A23" s="28" t="s">
        <v>16</v>
      </c>
      <c r="B23" s="41">
        <f>B17*0.03/12</f>
        <v>23375</v>
      </c>
      <c r="C23" s="33">
        <f>C17*0.03/12</f>
        <v>23375</v>
      </c>
      <c r="D23" s="33"/>
      <c r="E23" s="10"/>
    </row>
    <row r="24" spans="1:15" x14ac:dyDescent="0.25">
      <c r="B24" s="18"/>
      <c r="C24" s="18"/>
      <c r="F24" s="10"/>
    </row>
    <row r="25" spans="1:15" x14ac:dyDescent="0.25">
      <c r="B25" s="18"/>
      <c r="C25" s="18"/>
    </row>
    <row r="27" spans="1:15" x14ac:dyDescent="0.25">
      <c r="D27" t="s">
        <v>14</v>
      </c>
    </row>
    <row r="28" spans="1:15" x14ac:dyDescent="0.25">
      <c r="B28" s="55" t="s">
        <v>20</v>
      </c>
      <c r="C28" s="55" t="s">
        <v>15</v>
      </c>
      <c r="D28" s="56" t="s">
        <v>21</v>
      </c>
      <c r="E28" s="56"/>
      <c r="F28" s="56" t="s">
        <v>11</v>
      </c>
      <c r="G28" s="56" t="s">
        <v>17</v>
      </c>
      <c r="H28" s="56" t="s">
        <v>18</v>
      </c>
      <c r="I28" s="56" t="s">
        <v>19</v>
      </c>
      <c r="J28" s="56"/>
    </row>
    <row r="29" spans="1:15" ht="17.25" x14ac:dyDescent="0.3">
      <c r="B29" s="55"/>
      <c r="C29" s="57">
        <v>381</v>
      </c>
      <c r="D29" s="58"/>
      <c r="E29" s="58"/>
      <c r="F29" s="58">
        <v>9300000</v>
      </c>
      <c r="G29" s="59">
        <f t="shared" ref="G29:G35" si="0">F29/C29</f>
        <v>24409.448818897639</v>
      </c>
      <c r="H29" s="16" t="e">
        <f>F29/D29</f>
        <v>#DIV/0!</v>
      </c>
      <c r="I29" s="16" t="e">
        <f t="shared" ref="I29:I35" si="1">F29/B29</f>
        <v>#DIV/0!</v>
      </c>
      <c r="J29" s="56">
        <f>B29/C29</f>
        <v>0</v>
      </c>
      <c r="K29" s="25"/>
    </row>
    <row r="30" spans="1:15" ht="17.25" x14ac:dyDescent="0.3">
      <c r="B30" s="55"/>
      <c r="C30" s="55">
        <v>373</v>
      </c>
      <c r="D30" s="56"/>
      <c r="E30" s="56"/>
      <c r="F30" s="56">
        <v>9000000</v>
      </c>
      <c r="G30" s="16">
        <f t="shared" si="0"/>
        <v>24128.686327077747</v>
      </c>
      <c r="H30" s="16" t="e">
        <f>F30/D30</f>
        <v>#DIV/0!</v>
      </c>
      <c r="I30" s="16" t="e">
        <f t="shared" si="1"/>
        <v>#DIV/0!</v>
      </c>
      <c r="J30" s="56">
        <f t="shared" ref="J30:J35" si="2">D30/C30</f>
        <v>0</v>
      </c>
      <c r="K30" s="25"/>
    </row>
    <row r="31" spans="1:15" x14ac:dyDescent="0.25">
      <c r="B31" s="55"/>
      <c r="C31" s="55">
        <v>373</v>
      </c>
      <c r="D31" s="56"/>
      <c r="E31" s="56"/>
      <c r="F31" s="16">
        <v>8700000</v>
      </c>
      <c r="G31" s="16">
        <f t="shared" si="0"/>
        <v>23324.396782841824</v>
      </c>
      <c r="H31" s="16" t="e">
        <f t="shared" ref="H31:H35" si="3">F31/D31</f>
        <v>#DIV/0!</v>
      </c>
      <c r="I31" s="16" t="e">
        <f t="shared" si="1"/>
        <v>#DIV/0!</v>
      </c>
      <c r="J31" s="56">
        <f t="shared" si="2"/>
        <v>0</v>
      </c>
    </row>
    <row r="32" spans="1:15" x14ac:dyDescent="0.25">
      <c r="B32" s="55"/>
      <c r="C32" s="55">
        <v>376</v>
      </c>
      <c r="D32" s="56"/>
      <c r="E32" s="56"/>
      <c r="F32" s="16">
        <v>8900000</v>
      </c>
      <c r="G32" s="16">
        <f t="shared" si="0"/>
        <v>23670.212765957447</v>
      </c>
      <c r="H32" s="16" t="e">
        <f t="shared" si="3"/>
        <v>#DIV/0!</v>
      </c>
      <c r="I32" s="16" t="e">
        <f t="shared" si="1"/>
        <v>#DIV/0!</v>
      </c>
      <c r="J32" s="56">
        <f t="shared" si="2"/>
        <v>0</v>
      </c>
    </row>
    <row r="33" spans="1:10" x14ac:dyDescent="0.25">
      <c r="B33" s="55"/>
      <c r="C33" s="57">
        <v>375</v>
      </c>
      <c r="D33" s="58"/>
      <c r="E33" s="58"/>
      <c r="F33" s="59">
        <v>9600000</v>
      </c>
      <c r="G33" s="59">
        <f t="shared" si="0"/>
        <v>25600</v>
      </c>
      <c r="H33" s="16" t="e">
        <f t="shared" si="3"/>
        <v>#DIV/0!</v>
      </c>
      <c r="I33" s="16" t="e">
        <f t="shared" si="1"/>
        <v>#DIV/0!</v>
      </c>
      <c r="J33" s="56">
        <f t="shared" si="2"/>
        <v>0</v>
      </c>
    </row>
    <row r="34" spans="1:10" x14ac:dyDescent="0.25">
      <c r="B34" s="55"/>
      <c r="C34" s="57">
        <v>657</v>
      </c>
      <c r="D34" s="58"/>
      <c r="E34" s="58"/>
      <c r="F34" s="59">
        <v>16500000</v>
      </c>
      <c r="G34" s="59">
        <f t="shared" si="0"/>
        <v>25114.155251141554</v>
      </c>
      <c r="H34" s="16" t="e">
        <f t="shared" si="3"/>
        <v>#DIV/0!</v>
      </c>
      <c r="I34" s="16" t="e">
        <f t="shared" si="1"/>
        <v>#DIV/0!</v>
      </c>
      <c r="J34" s="56">
        <f t="shared" si="2"/>
        <v>0</v>
      </c>
    </row>
    <row r="35" spans="1:10" x14ac:dyDescent="0.25">
      <c r="B35" s="55"/>
      <c r="C35" s="57">
        <v>381</v>
      </c>
      <c r="D35" s="58"/>
      <c r="E35" s="58"/>
      <c r="F35" s="58">
        <v>9500000</v>
      </c>
      <c r="G35" s="59">
        <f t="shared" si="0"/>
        <v>24934.383202099736</v>
      </c>
      <c r="H35" s="16" t="e">
        <f t="shared" si="3"/>
        <v>#DIV/0!</v>
      </c>
      <c r="I35" s="16" t="e">
        <f t="shared" si="1"/>
        <v>#DIV/0!</v>
      </c>
      <c r="J35" s="56">
        <f t="shared" si="2"/>
        <v>0</v>
      </c>
    </row>
    <row r="36" spans="1:10" x14ac:dyDescent="0.25">
      <c r="B36" s="13" t="s">
        <v>22</v>
      </c>
    </row>
    <row r="37" spans="1:10" x14ac:dyDescent="0.25">
      <c r="B37" s="55"/>
      <c r="C37" s="55"/>
      <c r="D37" s="56" t="e">
        <f t="shared" ref="D37:D42" si="4">C37/B37</f>
        <v>#DIV/0!</v>
      </c>
      <c r="E37" s="56">
        <v>240000</v>
      </c>
      <c r="F37" s="56">
        <v>30000</v>
      </c>
      <c r="G37" s="16">
        <f>F37+E37+C37</f>
        <v>270000</v>
      </c>
      <c r="H37" s="56" t="e">
        <f>G37/B37</f>
        <v>#DIV/0!</v>
      </c>
      <c r="I37" s="16"/>
      <c r="J37" s="56"/>
    </row>
    <row r="38" spans="1:10" x14ac:dyDescent="0.25">
      <c r="B38" s="55"/>
      <c r="C38" s="55"/>
      <c r="D38" s="56" t="e">
        <f t="shared" si="4"/>
        <v>#DIV/0!</v>
      </c>
      <c r="E38" s="56">
        <v>163600</v>
      </c>
      <c r="F38" s="56">
        <v>23400</v>
      </c>
      <c r="G38" s="16">
        <f>F38+E38+C38</f>
        <v>187000</v>
      </c>
      <c r="H38" s="56" t="e">
        <f>G38/B38</f>
        <v>#DIV/0!</v>
      </c>
      <c r="I38" s="16"/>
      <c r="J38" s="56"/>
    </row>
    <row r="39" spans="1:10" x14ac:dyDescent="0.25">
      <c r="B39" s="55"/>
      <c r="C39" s="55"/>
      <c r="D39" s="56" t="e">
        <f t="shared" si="4"/>
        <v>#DIV/0!</v>
      </c>
      <c r="E39" s="56">
        <v>240000</v>
      </c>
      <c r="F39" s="56">
        <v>30000</v>
      </c>
      <c r="G39" s="16">
        <f>F39+E39+C39</f>
        <v>270000</v>
      </c>
      <c r="H39" s="56" t="e">
        <f>G39/B39</f>
        <v>#DIV/0!</v>
      </c>
      <c r="I39" s="56"/>
      <c r="J39" s="56"/>
    </row>
    <row r="40" spans="1:10" ht="15.75" x14ac:dyDescent="0.25">
      <c r="A40" s="11"/>
      <c r="B40" s="55"/>
      <c r="C40" s="55"/>
      <c r="D40" s="56" t="e">
        <f t="shared" si="4"/>
        <v>#DIV/0!</v>
      </c>
      <c r="E40" s="56">
        <v>392000</v>
      </c>
      <c r="F40" s="56">
        <v>30000</v>
      </c>
      <c r="G40" s="16">
        <f>F40+E40+C40</f>
        <v>422000</v>
      </c>
      <c r="H40" s="56" t="e">
        <f>G40/B40</f>
        <v>#DIV/0!</v>
      </c>
      <c r="I40" s="56"/>
      <c r="J40" s="56"/>
    </row>
    <row r="41" spans="1:10" ht="15.75" x14ac:dyDescent="0.25">
      <c r="A41" s="11"/>
      <c r="B41" s="55"/>
      <c r="C41" s="55"/>
      <c r="D41" s="56" t="e">
        <f t="shared" si="4"/>
        <v>#DIV/0!</v>
      </c>
      <c r="E41" s="56">
        <v>288000</v>
      </c>
      <c r="F41" s="56">
        <v>30000</v>
      </c>
      <c r="G41" s="16">
        <f>F41+E41+C41</f>
        <v>318000</v>
      </c>
      <c r="H41" s="56" t="e">
        <f>G41/B41</f>
        <v>#DIV/0!</v>
      </c>
      <c r="I41" s="56"/>
      <c r="J41" s="56"/>
    </row>
    <row r="42" spans="1:10" ht="15.75" x14ac:dyDescent="0.25">
      <c r="A42" s="11"/>
      <c r="B42" s="55"/>
      <c r="C42" s="55"/>
      <c r="D42" s="56" t="e">
        <f t="shared" si="4"/>
        <v>#DIV/0!</v>
      </c>
      <c r="E42" s="56"/>
      <c r="F42" s="56"/>
      <c r="G42" s="56"/>
      <c r="H42" s="56"/>
      <c r="I42" s="56"/>
      <c r="J42" s="56"/>
    </row>
    <row r="43" spans="1:10" ht="15.75" x14ac:dyDescent="0.25">
      <c r="A43" s="11"/>
      <c r="B43" s="55"/>
      <c r="C43" s="55"/>
      <c r="D43" s="56"/>
      <c r="E43" s="56"/>
      <c r="F43" s="56"/>
      <c r="G43" s="56"/>
      <c r="H43" s="56"/>
      <c r="I43" s="56"/>
      <c r="J43" s="56"/>
    </row>
    <row r="44" spans="1:10" ht="15.75" x14ac:dyDescent="0.25">
      <c r="A44" s="11"/>
    </row>
    <row r="45" spans="1:10" ht="15.75" x14ac:dyDescent="0.25">
      <c r="A45" s="11"/>
    </row>
    <row r="46" spans="1:10" ht="15.75" x14ac:dyDescent="0.25">
      <c r="A46" s="11"/>
    </row>
    <row r="66" spans="4:6" x14ac:dyDescent="0.25">
      <c r="D66" s="10"/>
      <c r="E66" s="10"/>
      <c r="F66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047CA-7AFA-4E92-A06D-63E72D047E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2023-11-27T12:34:51Z</dcterms:modified>
</cp:coreProperties>
</file>