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755" tabRatio="93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MB" sheetId="42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5" i="42"/>
  <c r="O14"/>
  <c r="O13"/>
  <c r="P11" i="4"/>
  <c r="Q11" s="1"/>
  <c r="B11" s="1"/>
  <c r="J11"/>
  <c r="I11"/>
  <c r="E11"/>
  <c r="A11"/>
  <c r="Q10"/>
  <c r="P10"/>
  <c r="J10"/>
  <c r="I10"/>
  <c r="E10"/>
  <c r="G10" s="1"/>
  <c r="B10"/>
  <c r="C10" s="1"/>
  <c r="D10" s="1"/>
  <c r="A10"/>
  <c r="Q9"/>
  <c r="P9"/>
  <c r="J9"/>
  <c r="I9"/>
  <c r="E9"/>
  <c r="B9"/>
  <c r="C9" s="1"/>
  <c r="D9" s="1"/>
  <c r="A9"/>
  <c r="Q8"/>
  <c r="P8"/>
  <c r="J8"/>
  <c r="I8"/>
  <c r="E8"/>
  <c r="G8" s="1"/>
  <c r="B8"/>
  <c r="C8" s="1"/>
  <c r="D8" s="1"/>
  <c r="A8"/>
  <c r="Q7"/>
  <c r="P7"/>
  <c r="J7"/>
  <c r="I7"/>
  <c r="E7"/>
  <c r="G7" s="1"/>
  <c r="B7"/>
  <c r="C7" s="1"/>
  <c r="D7" s="1"/>
  <c r="A7"/>
  <c r="Q6"/>
  <c r="P6"/>
  <c r="J6"/>
  <c r="I6"/>
  <c r="E6"/>
  <c r="G6" s="1"/>
  <c r="B6"/>
  <c r="C6" s="1"/>
  <c r="D6" s="1"/>
  <c r="A6"/>
  <c r="Q5"/>
  <c r="J5"/>
  <c r="I5"/>
  <c r="E5"/>
  <c r="B5"/>
  <c r="C5" s="1"/>
  <c r="D5" s="1"/>
  <c r="A5"/>
  <c r="Q4"/>
  <c r="J4"/>
  <c r="I4"/>
  <c r="E4"/>
  <c r="G4" s="1"/>
  <c r="B4"/>
  <c r="C4" s="1"/>
  <c r="D4" s="1"/>
  <c r="A4"/>
  <c r="Q3"/>
  <c r="B3" s="1"/>
  <c r="C3" s="1"/>
  <c r="D3" s="1"/>
  <c r="J3"/>
  <c r="I3"/>
  <c r="E3"/>
  <c r="A3"/>
  <c r="Q2"/>
  <c r="J2"/>
  <c r="I2"/>
  <c r="E2"/>
  <c r="F2" s="1"/>
  <c r="B2"/>
  <c r="C2" s="1"/>
  <c r="D2" s="1"/>
  <c r="A2"/>
  <c r="G3" l="1"/>
  <c r="C11"/>
  <c r="D11" s="1"/>
  <c r="H11" s="1"/>
  <c r="F11"/>
  <c r="G5"/>
  <c r="G9"/>
  <c r="G11"/>
  <c r="F5"/>
  <c r="F8"/>
  <c r="F10"/>
  <c r="H2"/>
  <c r="G2"/>
  <c r="H3"/>
  <c r="H4"/>
  <c r="H5"/>
  <c r="H6"/>
  <c r="H7"/>
  <c r="H8"/>
  <c r="H9"/>
  <c r="H10"/>
  <c r="F3"/>
  <c r="F4"/>
  <c r="F6"/>
  <c r="F7"/>
  <c r="F9"/>
  <c r="O5" i="42" l="1"/>
  <c r="O6"/>
  <c r="O7"/>
  <c r="O8"/>
  <c r="O9"/>
  <c r="O10"/>
  <c r="O4"/>
  <c r="O11" l="1"/>
  <c r="O17" s="1"/>
  <c r="F16" i="23"/>
  <c r="C18" i="25" l="1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C17" s="1"/>
  <c r="E5"/>
  <c r="P19" i="4" l="1"/>
  <c r="Q19" s="1"/>
  <c r="D23" i="23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G29"/>
  <c r="F29"/>
  <c r="H29" s="1"/>
  <c r="E29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6" l="1"/>
  <c r="C10"/>
  <c r="C11" s="1"/>
  <c r="C12" s="1"/>
  <c r="C13" s="1"/>
  <c r="C19" l="1"/>
  <c r="C20" s="1"/>
  <c r="B20" s="1"/>
  <c r="C25" l="1"/>
  <c r="C21"/>
  <c r="J19" i="4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<sst xmlns="http://schemas.openxmlformats.org/spreadsheetml/2006/main" count="139" uniqueCount="106">
  <si>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</si>
  <si>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</si>
  <si>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</si>
  <si>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</si>
  <si>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</si>
  <si>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</si>
  <si>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</si>
  <si>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</si>
  <si>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</si>
  <si>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</si>
  <si>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</si>
  <si>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</si>
  <si>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</si>
  <si>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</si>
  <si>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</si>
  <si>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</si>
  <si>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</si>
  <si>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</si>
  <si>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</si>
  <si>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</si>
  <si>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</si>
  <si>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</si>
  <si>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</si>
  <si>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</si>
  <si>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</si>
  <si>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</si>
  <si>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</si>
  <si>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</si>
  <si>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</si>
  <si>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</si>
  <si>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</si>
  <si>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</si>
  <si>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</si>
  <si>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</si>
  <si>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</si>
  <si>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</si>
  <si>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</si>
  <si>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</si>
  <si>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</si>
  <si>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</si>
  <si>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</si>
  <si>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</si>
  <si>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</si>
  <si>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</si>
  <si>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</si>
  <si>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</si>
  <si>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</si>
  <si>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</si>
  <si>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</si>
  <si>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</si>
  <si>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</si>
  <si>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</si>
  <si>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</si>
  <si>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</si>
  <si>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</si>
  <si>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</si>
  <si>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</si>
  <si>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</si>
  <si>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</si>
  <si>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</si>
  <si>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</si>
  <si>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</si>
  <si>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</si>
  <si>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</si>
  <si>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</si>
  <si>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</si>
  <si>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</si>
  <si>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</si>
  <si>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</si>
  <si>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</si>
  <si>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</si>
  <si>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</si>
  <si>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</si>
  <si>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</si>
  <si>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</si>
  <si>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</si>
  <si>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</si>
  <si>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</si>
  <si>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</si>
  <si>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</si>
  <si>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</si>
  <si>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</si>
  <si>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</si>
  <si>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</si>
  <si>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</si>
  <si>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</si>
  <si>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</si>
  <si>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</si>
  <si>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</si>
  <si>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</si>
  <si>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</si>
  <si>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</si>
  <si>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</si>
  <si>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</si>
  <si>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</si>
  <si>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</si>
  <si>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</si>
  <si>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3rd Floor</t>
  </si>
  <si>
    <t>Hall</t>
  </si>
  <si>
    <t>Kitchen</t>
  </si>
  <si>
    <t>Bed</t>
  </si>
  <si>
    <t>Tiolet</t>
  </si>
  <si>
    <t>Pass</t>
  </si>
  <si>
    <t>rate on CA</t>
  </si>
  <si>
    <t>WC</t>
  </si>
  <si>
    <t>balcony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</si>
</sst>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561974</xdr:colOff>
      <xdr:row>5</xdr:row>
      <xdr:rowOff>51707</xdr:rowOff>
    </xdr:from>
    <xdr:to>
      <xdr:col>10</xdr:col>
      <xdr:colOff>178253</xdr:colOff>
      <xdr:row>24</xdr:row>
      <xdr:rowOff>118382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1974" y="1004207"/>
          <a:ext cx="5739493" cy="36861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4</xdr:row>
      <xdr:rowOff>19050</xdr:rowOff>
    </xdr:from>
    <xdr:to>
      <xdr:col>10</xdr:col>
      <xdr:colOff>47625</xdr:colOff>
      <xdr:row>25</xdr:row>
      <xdr:rowOff>47625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9100" y="781050"/>
          <a:ext cx="5724525" cy="40290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2</xdr:row>
      <xdr:rowOff>85725</xdr:rowOff>
    </xdr:from>
    <xdr:to>
      <xdr:col>10</xdr:col>
      <xdr:colOff>238125</xdr:colOff>
      <xdr:row>21</xdr:row>
      <xdr:rowOff>114300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90525" y="466725"/>
          <a:ext cx="5943600" cy="36480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213930</xdr:colOff>
      <xdr:row>5</xdr:row>
      <xdr:rowOff>38711</xdr:rowOff>
    </xdr:from>
    <xdr:to>
      <xdr:col>13</xdr:col>
      <xdr:colOff>555031</xdr:colOff>
      <xdr:row>29</xdr:row>
      <xdr:rowOff>162536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930" y="991211"/>
          <a:ext cx="8207630" cy="46958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abSelected="1" topLeftCell="B1" workbookViewId="0">
      <selection activeCell="C9" sqref="C9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38785</v>
      </c>
      <c r="F2" s="73"/>
      <c r="G2" s="117" t="s">
        <v>76</v>
      </c>
      <c r="H2" s="118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36750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36750</v>
      </c>
      <c r="D5" s="57" t="s">
        <v>61</v>
      </c>
      <c r="E5" s="58">
        <f>ROUND(C5/10.764,0)</f>
        <v>3414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12000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24750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24750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36750</v>
      </c>
      <c r="D10" s="57" t="s">
        <v>61</v>
      </c>
      <c r="E10" s="58">
        <f>ROUND(C10/10.764,0)</f>
        <v>3414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2023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2023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0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60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>
        <v>475</v>
      </c>
      <c r="D16" s="73"/>
      <c r="E16" s="61"/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f>E10*C16</f>
        <v>1621650</v>
      </c>
      <c r="D17" s="73"/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>
        <f>C16*2000</f>
        <v>950000</v>
      </c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9"/>
      <c r="L1" s="119"/>
      <c r="M1" s="119"/>
      <c r="N1" s="119"/>
      <c r="O1" s="119"/>
      <c r="P1" s="119"/>
      <c r="Q1" s="119"/>
      <c r="R1" s="119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opLeftCell="A7" zoomScale="85" zoomScaleNormal="85" workbookViewId="0">
      <selection activeCell="C4" sqref="C4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C2" s="16" t="s">
        <v>97</v>
      </c>
      <c r="D2" s="17"/>
      <c r="F2" s="76"/>
      <c r="G2" s="76"/>
    </row>
    <row r="3" spans="1:8">
      <c r="A3" s="15" t="s">
        <v>13</v>
      </c>
      <c r="B3" s="19"/>
      <c r="C3" s="20">
        <v>5800</v>
      </c>
      <c r="D3" s="21" t="s">
        <v>103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3800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0</v>
      </c>
      <c r="D7" s="25"/>
      <c r="F7" s="76"/>
      <c r="G7" s="76"/>
    </row>
    <row r="8" spans="1:8">
      <c r="A8" s="15" t="s">
        <v>18</v>
      </c>
      <c r="B8" s="24"/>
      <c r="C8" s="25">
        <f>C9-C7</f>
        <v>60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8">
      <c r="A11" s="15"/>
      <c r="B11" s="26"/>
      <c r="C11" s="27">
        <f>C10%</f>
        <v>0</v>
      </c>
      <c r="D11" s="27"/>
      <c r="F11" s="76"/>
      <c r="G11" s="76"/>
    </row>
    <row r="12" spans="1:8">
      <c r="A12" s="15" t="s">
        <v>21</v>
      </c>
      <c r="B12" s="19"/>
      <c r="C12" s="20">
        <f>C6*C11</f>
        <v>0</v>
      </c>
      <c r="D12" s="23"/>
      <c r="F12" s="76"/>
      <c r="G12" s="76"/>
    </row>
    <row r="13" spans="1:8">
      <c r="A13" s="15" t="s">
        <v>22</v>
      </c>
      <c r="B13" s="19"/>
      <c r="C13" s="20">
        <f>C6-C12</f>
        <v>2000</v>
      </c>
      <c r="D13" s="23"/>
      <c r="F13" s="76"/>
      <c r="G13" s="76"/>
    </row>
    <row r="14" spans="1:8">
      <c r="A14" s="15" t="s">
        <v>15</v>
      </c>
      <c r="B14" s="19"/>
      <c r="C14" s="20">
        <f>C5</f>
        <v>3800</v>
      </c>
      <c r="D14" s="23"/>
      <c r="F14" s="76">
        <v>653</v>
      </c>
      <c r="G14" s="76"/>
    </row>
    <row r="15" spans="1:8">
      <c r="B15" s="19"/>
      <c r="C15" s="20"/>
      <c r="D15" s="23"/>
      <c r="F15" s="76">
        <v>81</v>
      </c>
      <c r="G15" s="76"/>
    </row>
    <row r="16" spans="1:8">
      <c r="A16" s="28" t="s">
        <v>23</v>
      </c>
      <c r="B16" s="29"/>
      <c r="C16" s="21">
        <f>C14+C13</f>
        <v>5800</v>
      </c>
      <c r="D16" s="21"/>
      <c r="E16" s="61"/>
      <c r="F16" s="76">
        <f>SUM(F14:F15)</f>
        <v>734</v>
      </c>
      <c r="G16" s="76"/>
    </row>
    <row r="17" spans="1:7">
      <c r="B17" s="24"/>
      <c r="C17" s="25"/>
      <c r="D17" s="25"/>
      <c r="F17" s="76"/>
      <c r="G17" s="76"/>
    </row>
    <row r="18" spans="1:7" ht="16.5">
      <c r="A18" s="28" t="s">
        <v>94</v>
      </c>
      <c r="B18" s="7"/>
      <c r="C18" s="74">
        <v>432</v>
      </c>
      <c r="D18" s="74"/>
      <c r="E18" s="75"/>
      <c r="F18" s="76"/>
      <c r="G18" s="76"/>
    </row>
    <row r="19" spans="1:7">
      <c r="A19" s="15"/>
      <c r="B19" s="6"/>
      <c r="C19" s="30">
        <f>C18*C16</f>
        <v>2505600</v>
      </c>
      <c r="D19" s="76" t="s">
        <v>68</v>
      </c>
      <c r="E19" s="30"/>
      <c r="F19" s="76"/>
      <c r="G19" s="76"/>
    </row>
    <row r="20" spans="1:7">
      <c r="A20" s="15"/>
      <c r="B20" s="61">
        <f>C20*90</f>
        <v>214228800</v>
      </c>
      <c r="C20" s="31">
        <f>C19*95%</f>
        <v>2380320</v>
      </c>
      <c r="D20" s="76" t="s">
        <v>24</v>
      </c>
      <c r="E20" s="31"/>
      <c r="F20" s="76"/>
      <c r="G20" s="76"/>
    </row>
    <row r="21" spans="1:7">
      <c r="A21" s="15"/>
      <c r="C21" s="31">
        <f>C19*80%</f>
        <v>2004480</v>
      </c>
      <c r="D21" s="76" t="s">
        <v>25</v>
      </c>
      <c r="E21" s="31"/>
      <c r="F21" s="76"/>
      <c r="G21" s="76"/>
    </row>
    <row r="22" spans="1:7">
      <c r="A22" s="15"/>
      <c r="F22" s="76"/>
      <c r="G22" s="76"/>
    </row>
    <row r="23" spans="1:7">
      <c r="A23" s="32" t="s">
        <v>26</v>
      </c>
      <c r="B23" s="33"/>
      <c r="C23" s="34">
        <f>C4*C18</f>
        <v>864000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5220</v>
      </c>
      <c r="D25" s="31"/>
    </row>
    <row r="26" spans="1:7">
      <c r="C26" s="31"/>
      <c r="D26" s="31"/>
    </row>
    <row r="27" spans="1:7">
      <c r="C27" s="31"/>
      <c r="D27" s="31"/>
    </row>
    <row r="28" spans="1:7">
      <c r="C28"/>
      <c r="D28"/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E1" zoomScale="85" zoomScaleNormal="85" workbookViewId="0">
      <selection activeCell="O5" sqref="O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1" si="0">N2</f>
        <v>0</v>
      </c>
      <c r="B2" s="4">
        <f t="shared" ref="B2:B11" si="1">Q2</f>
        <v>583.33333333333337</v>
      </c>
      <c r="C2" s="4">
        <f t="shared" ref="C2:C11" si="2">B2*1.2</f>
        <v>700</v>
      </c>
      <c r="D2" s="4">
        <f t="shared" ref="D2:D11" si="3">C2*1.2</f>
        <v>840</v>
      </c>
      <c r="E2" s="5">
        <f t="shared" ref="E2:E11" si="4">R2</f>
        <v>2600000</v>
      </c>
      <c r="F2" s="4">
        <f t="shared" ref="F2:F11" si="5">ROUND((E2/B2),0)</f>
        <v>4457</v>
      </c>
      <c r="G2" s="4">
        <f t="shared" ref="G2:G11" si="6">ROUND((E2/C2),0)</f>
        <v>3714</v>
      </c>
      <c r="H2" s="4">
        <f t="shared" ref="H2:H11" si="7">ROUND((E2/D2),0)</f>
        <v>3095</v>
      </c>
      <c r="I2" s="4">
        <f t="shared" ref="I2:I11" si="8">T2</f>
        <v>0</v>
      </c>
      <c r="J2" s="4">
        <f t="shared" ref="J2:J11" si="9">U2</f>
        <v>0</v>
      </c>
      <c r="K2" s="73"/>
      <c r="L2" s="73"/>
      <c r="M2" s="73"/>
      <c r="N2" s="73"/>
      <c r="O2" s="73">
        <v>0</v>
      </c>
      <c r="P2" s="73">
        <v>700</v>
      </c>
      <c r="Q2" s="73">
        <f t="shared" ref="Q2:Q11" si="10">P2/1.2</f>
        <v>583.33333333333337</v>
      </c>
      <c r="R2" s="2">
        <v>2600000</v>
      </c>
      <c r="S2" s="2"/>
      <c r="T2" s="2"/>
      <c r="AA2" s="66"/>
    </row>
    <row r="3" spans="1:35">
      <c r="A3" s="4">
        <f t="shared" si="0"/>
        <v>0</v>
      </c>
      <c r="B3" s="4">
        <f t="shared" si="1"/>
        <v>525</v>
      </c>
      <c r="C3" s="4">
        <f t="shared" si="2"/>
        <v>630</v>
      </c>
      <c r="D3" s="4">
        <f t="shared" si="3"/>
        <v>756</v>
      </c>
      <c r="E3" s="5">
        <f t="shared" si="4"/>
        <v>2500000</v>
      </c>
      <c r="F3" s="4">
        <f t="shared" si="5"/>
        <v>4762</v>
      </c>
      <c r="G3" s="4">
        <f t="shared" si="6"/>
        <v>3968</v>
      </c>
      <c r="H3" s="4">
        <f t="shared" si="7"/>
        <v>3307</v>
      </c>
      <c r="I3" s="4">
        <f t="shared" si="8"/>
        <v>0</v>
      </c>
      <c r="J3" s="4">
        <f t="shared" si="9"/>
        <v>0</v>
      </c>
      <c r="K3" s="73"/>
      <c r="L3" s="73"/>
      <c r="M3" s="73"/>
      <c r="N3" s="73"/>
      <c r="O3" s="73">
        <v>0</v>
      </c>
      <c r="P3" s="73">
        <v>630</v>
      </c>
      <c r="Q3" s="73">
        <f t="shared" si="10"/>
        <v>525</v>
      </c>
      <c r="R3" s="2">
        <v>2500000</v>
      </c>
      <c r="S3" s="2"/>
      <c r="T3" s="2"/>
      <c r="AE3" s="66"/>
    </row>
    <row r="4" spans="1:35">
      <c r="A4" s="4">
        <f t="shared" si="0"/>
        <v>0</v>
      </c>
      <c r="B4" s="4">
        <f t="shared" si="1"/>
        <v>558.33333333333337</v>
      </c>
      <c r="C4" s="4">
        <f t="shared" si="2"/>
        <v>670</v>
      </c>
      <c r="D4" s="4">
        <f t="shared" si="3"/>
        <v>804</v>
      </c>
      <c r="E4" s="5">
        <f t="shared" si="4"/>
        <v>2900000</v>
      </c>
      <c r="F4" s="4">
        <f t="shared" si="5"/>
        <v>5194</v>
      </c>
      <c r="G4" s="4">
        <f t="shared" si="6"/>
        <v>4328</v>
      </c>
      <c r="H4" s="4">
        <f t="shared" si="7"/>
        <v>3607</v>
      </c>
      <c r="I4" s="4">
        <f t="shared" si="8"/>
        <v>0</v>
      </c>
      <c r="J4" s="4">
        <f t="shared" si="9"/>
        <v>0</v>
      </c>
      <c r="K4" s="73"/>
      <c r="L4" s="73"/>
      <c r="M4" s="73"/>
      <c r="N4" s="73"/>
      <c r="O4" s="73">
        <v>0</v>
      </c>
      <c r="P4" s="73">
        <v>670</v>
      </c>
      <c r="Q4" s="73">
        <f t="shared" si="10"/>
        <v>558.33333333333337</v>
      </c>
      <c r="R4" s="2">
        <v>2900000</v>
      </c>
      <c r="S4" s="2"/>
      <c r="T4" s="2"/>
    </row>
    <row r="5" spans="1:35">
      <c r="A5" s="4">
        <f t="shared" si="0"/>
        <v>0</v>
      </c>
      <c r="B5" s="4">
        <f t="shared" si="1"/>
        <v>1114.1666666666667</v>
      </c>
      <c r="C5" s="4">
        <f t="shared" si="2"/>
        <v>1337</v>
      </c>
      <c r="D5" s="4">
        <f t="shared" si="3"/>
        <v>1604.3999999999999</v>
      </c>
      <c r="E5" s="5">
        <f t="shared" si="4"/>
        <v>6500000</v>
      </c>
      <c r="F5" s="4">
        <f t="shared" si="5"/>
        <v>5834</v>
      </c>
      <c r="G5" s="4">
        <f t="shared" si="6"/>
        <v>4862</v>
      </c>
      <c r="H5" s="4">
        <f t="shared" si="7"/>
        <v>4051</v>
      </c>
      <c r="I5" s="4">
        <f t="shared" si="8"/>
        <v>0</v>
      </c>
      <c r="J5" s="4">
        <f t="shared" si="9"/>
        <v>0</v>
      </c>
      <c r="K5" s="73"/>
      <c r="L5" s="73"/>
      <c r="M5" s="73"/>
      <c r="N5" s="73"/>
      <c r="O5" s="73">
        <v>0</v>
      </c>
      <c r="P5" s="73">
        <v>1337</v>
      </c>
      <c r="Q5" s="73">
        <f t="shared" si="10"/>
        <v>1114.1666666666667</v>
      </c>
      <c r="R5" s="2">
        <v>6500000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3"/>
      <c r="L6" s="73"/>
      <c r="M6" s="73"/>
      <c r="N6" s="73"/>
      <c r="O6" s="73">
        <v>0</v>
      </c>
      <c r="P6" s="73">
        <f t="shared" ref="P6:P9" si="11">O6/1.2</f>
        <v>0</v>
      </c>
      <c r="Q6" s="73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3"/>
      <c r="L7" s="73"/>
      <c r="M7" s="73"/>
      <c r="N7" s="73"/>
      <c r="O7" s="73">
        <v>0</v>
      </c>
      <c r="P7" s="73">
        <f t="shared" si="11"/>
        <v>0</v>
      </c>
      <c r="Q7" s="73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3"/>
      <c r="L8" s="73"/>
      <c r="M8" s="73"/>
      <c r="N8" s="73"/>
      <c r="O8" s="73">
        <v>0</v>
      </c>
      <c r="P8" s="73">
        <f t="shared" si="11"/>
        <v>0</v>
      </c>
      <c r="Q8" s="73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3"/>
      <c r="L9" s="73"/>
      <c r="M9" s="73"/>
      <c r="N9" s="73"/>
      <c r="O9" s="73">
        <v>0</v>
      </c>
      <c r="P9" s="73">
        <f t="shared" si="11"/>
        <v>0</v>
      </c>
      <c r="Q9" s="73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si="10"/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K11" s="73"/>
      <c r="L11" s="73"/>
      <c r="M11" s="73"/>
      <c r="N11" s="73"/>
      <c r="O11" s="73">
        <v>0</v>
      </c>
      <c r="P11" s="73">
        <f>O11/1.2</f>
        <v>0</v>
      </c>
      <c r="Q11" s="73">
        <f t="shared" si="10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12">N12</f>
        <v>0</v>
      </c>
      <c r="B12" s="4">
        <f t="shared" ref="B12:B15" si="13">Q12</f>
        <v>0</v>
      </c>
      <c r="C12" s="4">
        <f t="shared" ref="C12:C15" si="14">B12*1.2</f>
        <v>0</v>
      </c>
      <c r="D12" s="4">
        <f t="shared" ref="D12:D15" si="15">C12*1.2</f>
        <v>0</v>
      </c>
      <c r="E12" s="5">
        <f t="shared" ref="E12:E15" si="16">R12</f>
        <v>0</v>
      </c>
      <c r="F12" s="4" t="e">
        <f t="shared" ref="F12:F15" si="17">ROUND((E12/B12),0)</f>
        <v>#DIV/0!</v>
      </c>
      <c r="G12" s="4" t="e">
        <f t="shared" ref="G12:G15" si="18">ROUND((E12/C12),0)</f>
        <v>#DIV/0!</v>
      </c>
      <c r="H12" s="4" t="e">
        <f t="shared" ref="H12:H15" si="19">ROUND((E12/D12),0)</f>
        <v>#DIV/0!</v>
      </c>
      <c r="I12" s="4">
        <f t="shared" ref="I12:I15" si="20">T12</f>
        <v>0</v>
      </c>
      <c r="J12" s="4">
        <f t="shared" ref="J12:J15" si="21">U12</f>
        <v>0</v>
      </c>
      <c r="O12">
        <v>0</v>
      </c>
      <c r="P12">
        <f t="shared" ref="P12" si="22">O12/1.2</f>
        <v>0</v>
      </c>
      <c r="Q12">
        <f t="shared" ref="Q12" si="23">P12/1.2</f>
        <v>0</v>
      </c>
      <c r="R12" s="2">
        <v>0</v>
      </c>
      <c r="S12" s="2"/>
      <c r="V12" s="69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O13">
        <v>0</v>
      </c>
      <c r="P13">
        <f t="shared" ref="P13" si="24">O13/1.2</f>
        <v>0</v>
      </c>
      <c r="Q13">
        <f t="shared" ref="Q13" si="25">P13/1.2</f>
        <v>0</v>
      </c>
      <c r="R13" s="2">
        <v>0</v>
      </c>
      <c r="S13" s="2"/>
    </row>
    <row r="14" spans="1:35">
      <c r="A14" s="4">
        <f t="shared" si="12"/>
        <v>0</v>
      </c>
      <c r="B14" s="4">
        <f t="shared" si="13"/>
        <v>0</v>
      </c>
      <c r="C14" s="4">
        <f t="shared" si="14"/>
        <v>0</v>
      </c>
      <c r="D14" s="4">
        <f t="shared" si="15"/>
        <v>0</v>
      </c>
      <c r="E14" s="5">
        <f t="shared" si="16"/>
        <v>0</v>
      </c>
      <c r="F14" s="4" t="e">
        <f t="shared" si="17"/>
        <v>#DIV/0!</v>
      </c>
      <c r="G14" s="4" t="e">
        <f t="shared" si="18"/>
        <v>#DIV/0!</v>
      </c>
      <c r="H14" s="4" t="e">
        <f t="shared" si="19"/>
        <v>#DIV/0!</v>
      </c>
      <c r="I14" s="4">
        <f t="shared" si="20"/>
        <v>0</v>
      </c>
      <c r="J14" s="4">
        <f t="shared" si="21"/>
        <v>0</v>
      </c>
      <c r="O14">
        <v>0</v>
      </c>
      <c r="P14">
        <f t="shared" ref="P14:P15" si="26">O14/1.2</f>
        <v>0</v>
      </c>
      <c r="Q14">
        <f t="shared" ref="Q14:Q15" si="27">P14/1.2</f>
        <v>0</v>
      </c>
      <c r="R14" s="2">
        <v>0</v>
      </c>
      <c r="S14" s="2"/>
    </row>
    <row r="15" spans="1:35">
      <c r="A15" s="4">
        <f t="shared" si="12"/>
        <v>0</v>
      </c>
      <c r="B15" s="4">
        <f t="shared" si="13"/>
        <v>0</v>
      </c>
      <c r="C15" s="4">
        <f t="shared" si="14"/>
        <v>0</v>
      </c>
      <c r="D15" s="4">
        <f t="shared" si="15"/>
        <v>0</v>
      </c>
      <c r="E15" s="5">
        <f t="shared" si="16"/>
        <v>0</v>
      </c>
      <c r="F15" s="4" t="e">
        <f t="shared" si="17"/>
        <v>#DIV/0!</v>
      </c>
      <c r="G15" s="4" t="e">
        <f t="shared" si="18"/>
        <v>#DIV/0!</v>
      </c>
      <c r="H15" s="4" t="e">
        <f t="shared" si="19"/>
        <v>#DIV/0!</v>
      </c>
      <c r="I15" s="4">
        <f t="shared" si="20"/>
        <v>0</v>
      </c>
      <c r="J15" s="4">
        <f t="shared" si="21"/>
        <v>0</v>
      </c>
      <c r="O15">
        <v>0</v>
      </c>
      <c r="P15">
        <f t="shared" si="26"/>
        <v>0</v>
      </c>
      <c r="Q15">
        <f t="shared" si="27"/>
        <v>0</v>
      </c>
      <c r="R15" s="2">
        <v>0</v>
      </c>
      <c r="S15" s="2"/>
    </row>
    <row r="16" spans="1:35">
      <c r="A16" s="4">
        <f t="shared" ref="A16:A19" si="28">N16</f>
        <v>0</v>
      </c>
      <c r="B16" s="4">
        <f t="shared" ref="B16:B19" si="29">Q16</f>
        <v>0</v>
      </c>
      <c r="C16" s="4">
        <f t="shared" ref="C16:C19" si="30">B16*1.2</f>
        <v>0</v>
      </c>
      <c r="D16" s="4">
        <f t="shared" ref="D16:D19" si="31">C16*1.2</f>
        <v>0</v>
      </c>
      <c r="E16" s="5">
        <f t="shared" ref="E16:E19" si="32">R16</f>
        <v>0</v>
      </c>
      <c r="F16" s="4" t="e">
        <f t="shared" ref="F16:F19" si="33">ROUND((E16/B16),0)</f>
        <v>#DIV/0!</v>
      </c>
      <c r="G16" s="4" t="e">
        <f t="shared" ref="G16:G19" si="34">ROUND((E16/C16),0)</f>
        <v>#DIV/0!</v>
      </c>
      <c r="H16" s="4" t="e">
        <f t="shared" ref="H16:H19" si="35">ROUND((E16/D16),0)</f>
        <v>#DIV/0!</v>
      </c>
      <c r="I16" s="4">
        <f t="shared" ref="I16:J19" si="36">T16</f>
        <v>0</v>
      </c>
      <c r="J16" s="4">
        <f t="shared" si="36"/>
        <v>0</v>
      </c>
      <c r="O16">
        <v>0</v>
      </c>
      <c r="P16">
        <f t="shared" ref="P16:P17" si="37">O16/1.2</f>
        <v>0</v>
      </c>
      <c r="Q16">
        <f t="shared" ref="Q16:Q18" si="38">P16/1.2</f>
        <v>0</v>
      </c>
      <c r="R16" s="2">
        <v>0</v>
      </c>
      <c r="S16" s="2"/>
    </row>
    <row r="17" spans="1:19">
      <c r="A17" s="4">
        <f t="shared" si="28"/>
        <v>0</v>
      </c>
      <c r="B17" s="4">
        <f t="shared" si="29"/>
        <v>0</v>
      </c>
      <c r="C17" s="4">
        <f t="shared" si="30"/>
        <v>0</v>
      </c>
      <c r="D17" s="4">
        <f t="shared" si="31"/>
        <v>0</v>
      </c>
      <c r="E17" s="5">
        <f t="shared" si="32"/>
        <v>0</v>
      </c>
      <c r="F17" s="4" t="e">
        <f t="shared" si="33"/>
        <v>#DIV/0!</v>
      </c>
      <c r="G17" s="4" t="e">
        <f t="shared" si="34"/>
        <v>#DIV/0!</v>
      </c>
      <c r="H17" s="4" t="e">
        <f t="shared" si="35"/>
        <v>#DIV/0!</v>
      </c>
      <c r="I17" s="4">
        <f t="shared" si="36"/>
        <v>0</v>
      </c>
      <c r="J17" s="4">
        <f t="shared" si="36"/>
        <v>0</v>
      </c>
      <c r="O17">
        <v>0</v>
      </c>
      <c r="P17">
        <f t="shared" si="37"/>
        <v>0</v>
      </c>
      <c r="Q17">
        <f t="shared" si="38"/>
        <v>0</v>
      </c>
      <c r="R17" s="2">
        <v>0</v>
      </c>
      <c r="S17" s="2"/>
    </row>
    <row r="18" spans="1:19">
      <c r="A18" s="4">
        <f t="shared" si="28"/>
        <v>0</v>
      </c>
      <c r="B18" s="4">
        <f t="shared" si="29"/>
        <v>0</v>
      </c>
      <c r="C18" s="4">
        <f t="shared" si="30"/>
        <v>0</v>
      </c>
      <c r="D18" s="4">
        <f t="shared" si="31"/>
        <v>0</v>
      </c>
      <c r="E18" s="5">
        <f t="shared" si="32"/>
        <v>0</v>
      </c>
      <c r="F18" s="4" t="e">
        <f t="shared" si="33"/>
        <v>#DIV/0!</v>
      </c>
      <c r="G18" s="4" t="e">
        <f t="shared" si="34"/>
        <v>#DIV/0!</v>
      </c>
      <c r="H18" s="4" t="e">
        <f t="shared" si="35"/>
        <v>#DIV/0!</v>
      </c>
      <c r="I18" s="4">
        <f t="shared" si="36"/>
        <v>0</v>
      </c>
      <c r="J18" s="4">
        <f t="shared" si="36"/>
        <v>0</v>
      </c>
      <c r="O18">
        <v>0</v>
      </c>
      <c r="P18">
        <f>O18/1.2</f>
        <v>0</v>
      </c>
      <c r="Q18">
        <f t="shared" si="38"/>
        <v>0</v>
      </c>
      <c r="R18" s="2">
        <v>0</v>
      </c>
      <c r="S18" s="2"/>
    </row>
    <row r="19" spans="1:19">
      <c r="A19" s="4">
        <f t="shared" si="28"/>
        <v>0</v>
      </c>
      <c r="B19" s="4">
        <f t="shared" si="29"/>
        <v>0</v>
      </c>
      <c r="C19" s="4">
        <f t="shared" si="30"/>
        <v>0</v>
      </c>
      <c r="D19" s="4">
        <f t="shared" si="31"/>
        <v>0</v>
      </c>
      <c r="E19" s="5">
        <f t="shared" si="32"/>
        <v>0</v>
      </c>
      <c r="F19" s="4" t="e">
        <f t="shared" si="33"/>
        <v>#DIV/0!</v>
      </c>
      <c r="G19" s="4" t="e">
        <f t="shared" si="34"/>
        <v>#DIV/0!</v>
      </c>
      <c r="H19" s="4" t="e">
        <f t="shared" si="35"/>
        <v>#DIV/0!</v>
      </c>
      <c r="I19" s="4">
        <f t="shared" si="36"/>
        <v>0</v>
      </c>
      <c r="J19" s="4">
        <f t="shared" si="36"/>
        <v>0</v>
      </c>
      <c r="O19" s="73">
        <v>0</v>
      </c>
      <c r="P19" s="73">
        <f>O19/1.2</f>
        <v>0</v>
      </c>
      <c r="Q19" s="73">
        <f t="shared" ref="Q19" si="39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7" zoomScale="130" zoomScaleNormal="130" workbookViewId="0">
      <selection activeCell="I12" sqref="I12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H11" sqref="H11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7" sqref="G7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2" zoomScale="85" zoomScaleNormal="85" workbookViewId="0">
      <selection activeCell="L8" sqref="L8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D4:O17"/>
  <sheetViews>
    <sheetView topLeftCell="C1" workbookViewId="0">
      <selection activeCell="P10" sqref="P10"/>
    </sheetView>
  </sheetViews>
  <sheetFormatPr defaultRowHeight="15"/>
  <sheetData>
    <row r="4" spans="4:15">
      <c r="L4" s="73" t="s">
        <v>98</v>
      </c>
      <c r="M4">
        <v>9.84</v>
      </c>
      <c r="N4">
        <v>12.7</v>
      </c>
      <c r="O4">
        <f>M4*N4</f>
        <v>124.96799999999999</v>
      </c>
    </row>
    <row r="5" spans="4:15">
      <c r="F5" s="73"/>
      <c r="L5" s="73" t="s">
        <v>99</v>
      </c>
      <c r="M5">
        <v>12.8</v>
      </c>
      <c r="N5">
        <v>8.3000000000000007</v>
      </c>
      <c r="O5" s="73">
        <f t="shared" ref="O5:O10" si="0">M5*N5</f>
        <v>106.24000000000001</v>
      </c>
    </row>
    <row r="6" spans="4:15">
      <c r="F6" s="73"/>
      <c r="L6" s="73" t="s">
        <v>100</v>
      </c>
      <c r="M6">
        <v>9.5</v>
      </c>
      <c r="N6">
        <v>9.84</v>
      </c>
      <c r="O6" s="73">
        <f t="shared" si="0"/>
        <v>93.48</v>
      </c>
    </row>
    <row r="7" spans="4:15">
      <c r="F7" s="73"/>
      <c r="L7" s="73" t="s">
        <v>101</v>
      </c>
      <c r="M7">
        <v>5</v>
      </c>
      <c r="N7">
        <v>3.9</v>
      </c>
      <c r="O7" s="73">
        <f t="shared" si="0"/>
        <v>19.5</v>
      </c>
    </row>
    <row r="8" spans="4:15">
      <c r="F8" s="73"/>
      <c r="L8" s="73" t="s">
        <v>104</v>
      </c>
      <c r="M8">
        <v>3.6</v>
      </c>
      <c r="N8">
        <v>3.9</v>
      </c>
      <c r="O8" s="73">
        <f t="shared" si="0"/>
        <v>14.04</v>
      </c>
    </row>
    <row r="9" spans="4:15">
      <c r="F9" s="73"/>
      <c r="L9" s="73" t="s">
        <v>102</v>
      </c>
      <c r="M9">
        <v>4.2</v>
      </c>
      <c r="N9">
        <v>3.2</v>
      </c>
      <c r="O9" s="73">
        <f t="shared" si="0"/>
        <v>13.440000000000001</v>
      </c>
    </row>
    <row r="10" spans="4:15">
      <c r="F10" s="73"/>
      <c r="L10" s="73" t="s">
        <v>102</v>
      </c>
      <c r="M10">
        <v>3.2</v>
      </c>
      <c r="N10">
        <v>5.2</v>
      </c>
      <c r="O10" s="73">
        <f t="shared" si="0"/>
        <v>16.64</v>
      </c>
    </row>
    <row r="11" spans="4:15">
      <c r="F11" s="116"/>
      <c r="L11" s="73"/>
      <c r="O11">
        <f>SUM(O4:O10)</f>
        <v>388.30799999999999</v>
      </c>
    </row>
    <row r="12" spans="4:15">
      <c r="L12" s="73"/>
    </row>
    <row r="13" spans="4:15">
      <c r="D13" s="73"/>
      <c r="E13" s="73"/>
      <c r="F13" s="116"/>
      <c r="L13" s="73" t="s">
        <v>105</v>
      </c>
      <c r="M13" s="73">
        <v>10.1</v>
      </c>
      <c r="N13" s="73">
        <v>3.2</v>
      </c>
      <c r="O13" s="73">
        <f t="shared" ref="O13" si="1">M13*N13</f>
        <v>32.32</v>
      </c>
    </row>
    <row r="14" spans="4:15">
      <c r="L14" s="73" t="s">
        <v>69</v>
      </c>
      <c r="M14" s="73">
        <v>8.6</v>
      </c>
      <c r="N14" s="73">
        <v>3.2</v>
      </c>
      <c r="O14" s="73">
        <f>M14*N14</f>
        <v>27.52</v>
      </c>
    </row>
    <row r="15" spans="4:15">
      <c r="O15">
        <f>SUM(O13:O14)</f>
        <v>59.84</v>
      </c>
    </row>
    <row r="17" spans="15:15">
      <c r="O17">
        <f>O11+O15</f>
        <v>448.14800000000002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2023-11-25T11:06:16Z</dcterms:modified>
</cp:coreProperties>
</file>