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6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  <sheet name="MB" sheetId="38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38"/>
  <c r="E31" i="23"/>
  <c r="D31"/>
  <c r="D30"/>
  <c r="H16" i="38"/>
  <c r="H8"/>
  <c r="H9"/>
  <c r="H10"/>
  <c r="H11"/>
  <c r="H12"/>
  <c r="H13"/>
  <c r="H7"/>
  <c r="H14" l="1"/>
  <c r="I14" s="1"/>
  <c r="I18" s="1"/>
  <c r="D29" i="23"/>
  <c r="C18" i="25" l="1"/>
  <c r="Q10" i="4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<sst xmlns="http://schemas.openxmlformats.org/spreadsheetml/2006/main" count="130" uniqueCount="100">
  <si>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</si>
  <si>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</si>
  <si>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</si>
  <si>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</si>
  <si>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</si>
  <si>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</si>
  <si>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</si>
  <si>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</si>
  <si>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</si>
  <si>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</si>
  <si>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</si>
  <si>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</si>
  <si>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</si>
  <si>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</si>
  <si>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</si>
  <si>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</si>
  <si>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</si>
  <si>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</si>
  <si>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</si>
  <si>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</si>
  <si>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</si>
  <si>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</si>
  <si>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</si>
  <si>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</si>
  <si>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</si>
  <si>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</si>
  <si>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</si>
  <si>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</si>
  <si>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</si>
  <si>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</si>
  <si>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</si>
  <si>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</si>
  <si>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</si>
  <si>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</si>
  <si>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</si>
  <si>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</si>
  <si>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</si>
  <si>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</si>
  <si>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</si>
  <si>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</si>
  <si>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</si>
  <si>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</si>
  <si>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</si>
  <si>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</si>
  <si>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</si>
  <si>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</si>
  <si>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</si>
  <si>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</si>
  <si>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</si>
  <si>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</si>
  <si>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</si>
  <si>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</si>
  <si>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</si>
  <si>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</si>
  <si>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</si>
  <si>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</si>
  <si>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</si>
  <si>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</si>
  <si>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</si>
  <si>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</si>
  <si>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</si>
  <si>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</si>
  <si>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</si>
  <si>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</si>
  <si>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</si>
  <si>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</si>
  <si>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</si>
  <si>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</si>
  <si>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</si>
  <si>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</si>
  <si>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</si>
  <si>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</si>
  <si>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</si>
  <si>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</si>
  <si>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</si>
  <si>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</si>
  <si>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</si>
  <si>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</si>
  <si>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</si>
  <si>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</si>
  <si>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</si>
  <si>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</si>
  <si>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</si>
  <si>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</si>
  <si>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</si>
  <si>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</si>
  <si>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</si>
  <si>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</si>
  <si>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</si>
  <si>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</si>
  <si>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</si>
  <si>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</si>
  <si>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</si>
  <si>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</si>
  <si>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</si>
  <si>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</si>
  <si>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</si>
  <si>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BA</t>
  </si>
  <si>
    <t>rate on CA</t>
  </si>
  <si>
    <t xml:space="preserve">First Floor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</si>
</sst>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1" fontId="2" fillId="0" borderId="0" xfId="0" applyNumberFormat="1" applyFont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152400</xdr:rowOff>
    </xdr:from>
    <xdr:to>
      <xdr:col>9</xdr:col>
      <xdr:colOff>333375</xdr:colOff>
      <xdr:row>24</xdr:row>
      <xdr:rowOff>66675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00" y="1295400"/>
          <a:ext cx="5705475" cy="33432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9</xdr:row>
      <xdr:rowOff>9525</xdr:rowOff>
    </xdr:from>
    <xdr:to>
      <xdr:col>10</xdr:col>
      <xdr:colOff>542925</xdr:colOff>
      <xdr:row>29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33450" y="1724025"/>
          <a:ext cx="5705475" cy="38100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145806</xdr:colOff>
      <xdr:row>0</xdr:row>
      <xdr:rowOff>94517</xdr:rowOff>
    </xdr:from>
    <xdr:to>
      <xdr:col>9</xdr:col>
      <xdr:colOff>364880</xdr:colOff>
      <xdr:row>21</xdr:row>
      <xdr:rowOff>170717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5806" y="94517"/>
          <a:ext cx="5692286" cy="40767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30965</v>
      </c>
      <c r="F2" s="75"/>
      <c r="G2" s="122" t="s">
        <v>76</v>
      </c>
      <c r="H2" s="123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28930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28930</v>
      </c>
      <c r="D5" s="57" t="s">
        <v>61</v>
      </c>
      <c r="E5" s="58">
        <f>ROUND(C5/10.764,0)</f>
        <v>2688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7100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21830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21830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28930</v>
      </c>
      <c r="D10" s="57" t="s">
        <v>61</v>
      </c>
      <c r="E10" s="58">
        <f>ROUND(C10/10.764,0)</f>
        <v>2688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587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1577856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1174000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4"/>
      <c r="L1" s="124"/>
      <c r="M1" s="124"/>
      <c r="N1" s="124"/>
      <c r="O1" s="124"/>
      <c r="P1" s="124"/>
      <c r="Q1" s="124"/>
      <c r="R1" s="124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zoomScale="85" zoomScaleNormal="85" workbookViewId="0">
      <selection activeCell="F18" sqref="F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99</v>
      </c>
      <c r="D2" s="17"/>
      <c r="F2" s="78"/>
      <c r="G2" s="78"/>
    </row>
    <row r="3" spans="1:8">
      <c r="A3" s="15" t="s">
        <v>13</v>
      </c>
      <c r="B3" s="19"/>
      <c r="C3" s="20">
        <v>5700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3700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118"/>
      <c r="G13" s="78"/>
    </row>
    <row r="14" spans="1:8">
      <c r="A14" s="15" t="s">
        <v>15</v>
      </c>
      <c r="B14" s="19"/>
      <c r="C14" s="20">
        <f>C5</f>
        <v>3700</v>
      </c>
      <c r="D14" s="23"/>
      <c r="F14" s="118"/>
      <c r="G14" s="78"/>
    </row>
    <row r="15" spans="1:8">
      <c r="B15" s="19"/>
      <c r="C15" s="20"/>
      <c r="D15" s="23"/>
      <c r="F15" s="118"/>
      <c r="G15" s="78"/>
    </row>
    <row r="16" spans="1:8">
      <c r="A16" s="28" t="s">
        <v>23</v>
      </c>
      <c r="B16" s="29"/>
      <c r="C16" s="21">
        <f>C14+C13</f>
        <v>5700</v>
      </c>
      <c r="D16" s="21"/>
      <c r="E16" s="61"/>
      <c r="F16" s="11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97</v>
      </c>
      <c r="B18" s="7"/>
      <c r="C18" s="76">
        <v>534</v>
      </c>
      <c r="D18" s="76"/>
      <c r="E18" s="77"/>
      <c r="F18" s="78"/>
      <c r="G18" s="78"/>
    </row>
    <row r="19" spans="1:7">
      <c r="A19" s="15"/>
      <c r="B19" s="6"/>
      <c r="C19" s="30">
        <f>C18*C16</f>
        <v>3043800</v>
      </c>
      <c r="D19" s="78" t="s">
        <v>68</v>
      </c>
      <c r="E19" s="30"/>
      <c r="F19" s="78"/>
      <c r="G19" s="78"/>
    </row>
    <row r="20" spans="1:7">
      <c r="A20" s="15"/>
      <c r="B20" s="61">
        <f>C20*0.9</f>
        <v>2602449</v>
      </c>
      <c r="C20" s="31">
        <f>C19*95%</f>
        <v>2891610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2435040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1068000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6341.25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 s="75">
        <v>46.62</v>
      </c>
      <c r="D29" s="119">
        <f>C29*10.764</f>
        <v>501.81767999999994</v>
      </c>
      <c r="E29" s="120"/>
    </row>
    <row r="30" spans="1:7">
      <c r="C30" s="75">
        <v>3</v>
      </c>
      <c r="D30" s="119">
        <f>C30*10.764</f>
        <v>32.292000000000002</v>
      </c>
    </row>
    <row r="31" spans="1:7">
      <c r="C31" s="75"/>
      <c r="D31" s="119">
        <f>SUM(D29:D30)</f>
        <v>534.10967999999991</v>
      </c>
      <c r="E31" s="121">
        <f>D31*1.1</f>
        <v>587.52064799999994</v>
      </c>
    </row>
    <row r="32" spans="1:7">
      <c r="C32" s="61"/>
      <c r="D32" s="118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N27" sqref="N27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766.66666666666674</v>
      </c>
      <c r="C10" s="4">
        <f t="shared" si="2"/>
        <v>920.00000000000011</v>
      </c>
      <c r="D10" s="4">
        <f t="shared" si="3"/>
        <v>1104</v>
      </c>
      <c r="E10" s="5">
        <f t="shared" si="4"/>
        <v>3496000</v>
      </c>
      <c r="F10" s="4">
        <f t="shared" si="5"/>
        <v>4560</v>
      </c>
      <c r="G10" s="4">
        <f t="shared" si="6"/>
        <v>3800</v>
      </c>
      <c r="H10" s="4">
        <f t="shared" si="7"/>
        <v>3167</v>
      </c>
      <c r="I10" s="4">
        <f t="shared" si="8"/>
        <v>0</v>
      </c>
      <c r="J10" s="4">
        <f t="shared" si="9"/>
        <v>0</v>
      </c>
      <c r="O10" s="75">
        <v>0</v>
      </c>
      <c r="P10" s="75">
        <v>920</v>
      </c>
      <c r="Q10" s="75">
        <f t="shared" ref="Q10" si="10">P10/1.2</f>
        <v>766.66666666666674</v>
      </c>
      <c r="R10" s="2">
        <v>3496000</v>
      </c>
      <c r="S10" s="2"/>
    </row>
    <row r="11" spans="1:35" ht="16.5">
      <c r="A11" s="4">
        <f t="shared" si="0"/>
        <v>0</v>
      </c>
      <c r="B11" s="4">
        <f t="shared" si="1"/>
        <v>625</v>
      </c>
      <c r="C11" s="4">
        <f t="shared" si="2"/>
        <v>750</v>
      </c>
      <c r="D11" s="4">
        <f t="shared" si="3"/>
        <v>900</v>
      </c>
      <c r="E11" s="5">
        <f t="shared" si="4"/>
        <v>3960000</v>
      </c>
      <c r="F11" s="4">
        <f t="shared" si="5"/>
        <v>6336</v>
      </c>
      <c r="G11" s="4">
        <f t="shared" si="6"/>
        <v>5280</v>
      </c>
      <c r="H11" s="4">
        <f t="shared" si="7"/>
        <v>4400</v>
      </c>
      <c r="I11" s="4">
        <f t="shared" si="8"/>
        <v>0</v>
      </c>
      <c r="J11" s="4">
        <f t="shared" si="9"/>
        <v>0</v>
      </c>
      <c r="O11">
        <v>900</v>
      </c>
      <c r="P11">
        <f t="shared" ref="P11" si="11">O11/1.2</f>
        <v>750</v>
      </c>
      <c r="Q11">
        <f t="shared" ref="Q11" si="12">P11/1.2</f>
        <v>625</v>
      </c>
      <c r="R11" s="2">
        <v>3960000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760.41666666666674</v>
      </c>
      <c r="C12" s="4">
        <f t="shared" si="2"/>
        <v>912.50000000000011</v>
      </c>
      <c r="D12" s="4">
        <f t="shared" si="3"/>
        <v>1095</v>
      </c>
      <c r="E12" s="5">
        <f t="shared" si="4"/>
        <v>3600000</v>
      </c>
      <c r="F12" s="4">
        <f t="shared" si="5"/>
        <v>4734</v>
      </c>
      <c r="G12" s="4">
        <f t="shared" si="6"/>
        <v>3945</v>
      </c>
      <c r="H12" s="4">
        <f t="shared" si="7"/>
        <v>3288</v>
      </c>
      <c r="I12" s="4">
        <f t="shared" si="8"/>
        <v>0</v>
      </c>
      <c r="J12" s="4">
        <f t="shared" si="9"/>
        <v>0</v>
      </c>
      <c r="O12">
        <v>1095</v>
      </c>
      <c r="P12">
        <f t="shared" ref="P12" si="13">O12/1.2</f>
        <v>912.5</v>
      </c>
      <c r="Q12">
        <f t="shared" ref="Q12" si="14">P12/1.2</f>
        <v>760.41666666666674</v>
      </c>
      <c r="R12" s="2">
        <v>3600000</v>
      </c>
      <c r="S12" s="2"/>
      <c r="V12" s="71"/>
    </row>
    <row r="13" spans="1:35">
      <c r="A13" s="4">
        <f t="shared" si="0"/>
        <v>0</v>
      </c>
      <c r="B13" s="4">
        <f t="shared" si="1"/>
        <v>0</v>
      </c>
      <c r="C13" s="4">
        <f t="shared" si="2"/>
        <v>0</v>
      </c>
      <c r="D13" s="4">
        <f t="shared" si="3"/>
        <v>0</v>
      </c>
      <c r="E13" s="5">
        <f t="shared" si="4"/>
        <v>0</v>
      </c>
      <c r="F13" s="4" t="e">
        <f t="shared" si="5"/>
        <v>#DIV/0!</v>
      </c>
      <c r="G13" s="4" t="e">
        <f t="shared" si="6"/>
        <v>#DIV/0!</v>
      </c>
      <c r="H13" s="4" t="e">
        <f t="shared" si="7"/>
        <v>#DIV/0!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5">O13/1.2</f>
        <v>0</v>
      </c>
      <c r="Q13">
        <f t="shared" ref="Q13" si="16">P13/1.2</f>
        <v>0</v>
      </c>
      <c r="R13" s="2">
        <v>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C6" sqref="C6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145" zoomScaleNormal="145" workbookViewId="0">
      <selection activeCell="B10" sqref="B10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F26" sqref="F2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F7:I18"/>
  <sheetViews>
    <sheetView workbookViewId="0">
      <selection activeCell="K15" sqref="K15"/>
    </sheetView>
  </sheetViews>
  <sheetFormatPr defaultRowHeight="15"/>
  <sheetData>
    <row r="7" spans="6:9">
      <c r="F7">
        <v>4.5</v>
      </c>
      <c r="G7">
        <v>3</v>
      </c>
      <c r="H7">
        <f>G7*F7</f>
        <v>13.5</v>
      </c>
    </row>
    <row r="8" spans="6:9">
      <c r="F8">
        <v>3.5</v>
      </c>
      <c r="G8">
        <v>2.85</v>
      </c>
      <c r="H8" s="75">
        <f t="shared" ref="H8:H13" si="0">G8*F8</f>
        <v>9.9749999999999996</v>
      </c>
    </row>
    <row r="9" spans="6:9">
      <c r="F9">
        <v>3</v>
      </c>
      <c r="G9">
        <v>3.9</v>
      </c>
      <c r="H9" s="75">
        <f t="shared" si="0"/>
        <v>11.7</v>
      </c>
    </row>
    <row r="10" spans="6:9">
      <c r="F10">
        <v>3</v>
      </c>
      <c r="G10">
        <v>1.3</v>
      </c>
      <c r="H10" s="75">
        <f t="shared" si="0"/>
        <v>3.9000000000000004</v>
      </c>
    </row>
    <row r="11" spans="6:9">
      <c r="F11">
        <v>1.42</v>
      </c>
      <c r="G11">
        <v>1.1000000000000001</v>
      </c>
      <c r="H11" s="75">
        <f t="shared" si="0"/>
        <v>1.5620000000000001</v>
      </c>
    </row>
    <row r="12" spans="6:9">
      <c r="F12">
        <v>2.1</v>
      </c>
      <c r="G12">
        <v>1.1000000000000001</v>
      </c>
      <c r="H12" s="75">
        <f t="shared" si="0"/>
        <v>2.3100000000000005</v>
      </c>
    </row>
    <row r="13" spans="6:9">
      <c r="F13">
        <v>2.2000000000000002</v>
      </c>
      <c r="G13">
        <v>1.42</v>
      </c>
      <c r="H13" s="75">
        <f t="shared" si="0"/>
        <v>3.1240000000000001</v>
      </c>
    </row>
    <row r="14" spans="6:9">
      <c r="H14">
        <f>SUM(H7:H13)</f>
        <v>46.070999999999998</v>
      </c>
      <c r="I14" s="120">
        <f>H14*10.764</f>
        <v>495.90824399999997</v>
      </c>
    </row>
    <row r="16" spans="6:9">
      <c r="F16">
        <v>4.5</v>
      </c>
      <c r="G16">
        <v>1</v>
      </c>
      <c r="H16">
        <f>G16*F16</f>
        <v>4.5</v>
      </c>
      <c r="I16">
        <f>H16*10.764</f>
        <v>48.437999999999995</v>
      </c>
    </row>
    <row r="18" spans="8:9">
      <c r="H18" s="121"/>
      <c r="I18">
        <f>I14+I16</f>
        <v>544.34624399999996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2023-11-24T07:01:35Z</dcterms:modified>
</cp:coreProperties>
</file>