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ero Marine\13.12.23\"/>
    </mc:Choice>
  </mc:AlternateContent>
  <xr:revisionPtr revIDLastSave="0" documentId="13_ncr:1_{4AFA2903-B21E-47AE-AE33-FAFE700C6B5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11" sheetId="21" r:id="rId2"/>
    <sheet name="Sheet2" sheetId="12" r:id="rId3"/>
    <sheet name="Sheet3" sheetId="13" r:id="rId4"/>
    <sheet name="Sheet4" sheetId="14" r:id="rId5"/>
    <sheet name="Sheet5" sheetId="15" r:id="rId6"/>
    <sheet name="Sheet6" sheetId="16" r:id="rId7"/>
    <sheet name="Sheet7" sheetId="17" r:id="rId8"/>
    <sheet name="Sheet8" sheetId="18" r:id="rId9"/>
    <sheet name="Sheet9" sheetId="19" r:id="rId10"/>
    <sheet name="Sheet10" sheetId="20" r:id="rId1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1" l="1"/>
  <c r="X10" i="1" l="1"/>
  <c r="W10" i="1"/>
  <c r="X9" i="1"/>
  <c r="W9" i="1"/>
  <c r="Q8" i="1"/>
  <c r="N8" i="1"/>
  <c r="N5" i="1"/>
  <c r="Q2" i="1"/>
  <c r="T8" i="1" l="1"/>
  <c r="O6" i="1" l="1"/>
  <c r="P6" i="1" s="1"/>
  <c r="O5" i="1"/>
  <c r="P5" i="1" s="1"/>
  <c r="R5" i="1" s="1"/>
  <c r="T5" i="1" s="1"/>
  <c r="O4" i="1"/>
  <c r="P4" i="1" s="1"/>
  <c r="N3" i="1"/>
  <c r="O3" i="1" s="1"/>
  <c r="P3" i="1" s="1"/>
  <c r="Q3" i="1" s="1"/>
  <c r="T3" i="1" s="1"/>
  <c r="O8" i="1"/>
  <c r="P8" i="1" s="1"/>
  <c r="O7" i="1"/>
  <c r="P7" i="1" s="1"/>
  <c r="Q7" i="1" s="1"/>
  <c r="R7" i="1" s="1"/>
  <c r="T7" i="1" s="1"/>
  <c r="Q6" i="1" l="1"/>
  <c r="R6" i="1" s="1"/>
  <c r="T6" i="1" s="1"/>
  <c r="Q4" i="1"/>
  <c r="R4" i="1" s="1"/>
  <c r="T4" i="1" s="1"/>
  <c r="N2" i="1" l="1"/>
  <c r="O2" i="1" s="1"/>
  <c r="P2" i="1" s="1"/>
  <c r="T2" i="1" s="1"/>
  <c r="M21" i="1" l="1"/>
  <c r="D2" i="1" l="1"/>
  <c r="N10" i="1"/>
  <c r="O10" i="1" s="1"/>
  <c r="P10" i="1" s="1"/>
  <c r="Q10" i="1" s="1"/>
  <c r="T10" i="1" s="1"/>
  <c r="N9" i="1"/>
  <c r="O9" i="1" s="1"/>
  <c r="P9" i="1" s="1"/>
  <c r="Q9" i="1" s="1"/>
  <c r="T9" i="1" s="1"/>
  <c r="B64" i="1" l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11" i="1"/>
  <c r="O11" i="1" s="1"/>
  <c r="P11" i="1" s="1"/>
  <c r="Q11" i="1" s="1"/>
  <c r="N12" i="1"/>
  <c r="O12" i="1" s="1"/>
  <c r="P12" i="1" s="1"/>
  <c r="Q12" i="1" s="1"/>
  <c r="R12" i="1" s="1"/>
  <c r="T12" i="1" s="1"/>
  <c r="N13" i="1"/>
  <c r="O13" i="1" s="1"/>
  <c r="P13" i="1" s="1"/>
  <c r="Q13" i="1" s="1"/>
  <c r="R13" i="1" s="1"/>
  <c r="T13" i="1" s="1"/>
  <c r="N14" i="1"/>
  <c r="O14" i="1" s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/>
  <c r="P18" i="1" s="1"/>
  <c r="Q18" i="1" s="1"/>
  <c r="R18" i="1" s="1"/>
  <c r="T18" i="1" s="1"/>
  <c r="R11" i="1" l="1"/>
  <c r="T11" i="1" s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<sst xmlns="http://schemas.openxmlformats.org/spreadsheetml/2006/main" count="30" uniqueCount="21">
  <si>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</si>
  <si>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</si>
  <si>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</si>
  <si>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</si>
  <si>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</si>
  <si>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</si>
  <si>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</si>
  <si>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</si>
  <si>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</si>
  <si>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</si>
  <si>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</si>
  <si>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</si>
  <si>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</si>
  <si>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</si>
  <si>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</si>
  <si>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</si>
  <si>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</si>
  <si>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Palghar</t>
  </si>
  <si>
    <t>palghar</t>
  </si>
  <si>
    <t>01.06.22</t>
  </si>
  <si>
    <t>30.07.21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</si>
</sst>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0" fillId="3" borderId="0" xfId="0" applyFill="1"/>
    <xf numFmtId="0" fontId="1" fillId="3" borderId="0" xfId="0" applyFont="1" applyFill="1"/>
    <xf numFmtId="0" fontId="0" fillId="4" borderId="0" xfId="0" applyFill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4109F6-FC78-4A6B-9541-BBD615B5F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86E6B-E9E9-4A28-9D66-CBFD6A175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154463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76464-B27F-480D-A53D-D8FB03468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84863" cy="805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150782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2382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430472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809BF3-5ECD-4916-A3BD-3358B8103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32072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582808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E150E4-CA4A-4100-A2FE-03DB15DC2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74808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497156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E8AEF4-3B61-4C66-8872-11015782B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98756" cy="8202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96880</xdr:colOff>
      <xdr:row>47</xdr:row>
      <xdr:rowOff>163197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F3C79E-B3A1-4E4C-B622-6390D9E83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79280" cy="9116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25</xdr:col>
      <xdr:colOff>87864</xdr:colOff>
      <xdr:row>48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DCB7E5-57D6-4155-A674-48E91DED8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15327864" cy="8240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191803</xdr:colOff>
      <xdr:row>35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11D1F7-252D-4469-9B12-F93FB6EA5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35803" cy="6763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64"/>
  <sheetViews>
    <sheetView tabSelected="1" topLeftCell="F1" workbookViewId="0">
      <selection activeCell="X31" sqref="X31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9.42578125" customWidth="1"/>
    <col min="10" max="10" width="8.42578125" customWidth="1"/>
    <col min="14" max="14" width="11.7109375" customWidth="1"/>
    <col min="15" max="15" width="9.140625" customWidth="1"/>
    <col min="16" max="16" width="9.85546875" customWidth="1"/>
    <col min="17" max="17" width="9.5703125" customWidth="1"/>
    <col min="18" max="18" width="11.7109375" customWidth="1"/>
    <col min="19" max="20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1038</v>
      </c>
      <c r="D2">
        <f t="shared" ref="D2:D18" si="3">S2</f>
        <v>12500000</v>
      </c>
      <c r="E2">
        <f t="shared" ref="E2:E18" si="4">T2</f>
        <v>12042</v>
      </c>
      <c r="F2">
        <f t="shared" ref="F2:F18" si="5">ROUND((E2/10.764),0)</f>
        <v>1119</v>
      </c>
      <c r="G2">
        <f t="shared" ref="G2:G18" si="6">U2</f>
        <v>0</v>
      </c>
      <c r="H2" t="str">
        <f t="shared" ref="H2:H18" si="7">V2</f>
        <v>Palghar</v>
      </c>
      <c r="I2">
        <f t="shared" ref="I2:I18" si="8">W2</f>
        <v>0</v>
      </c>
      <c r="M2" s="6">
        <v>0</v>
      </c>
      <c r="N2" s="6">
        <f t="shared" ref="N2:N3" si="9">M2*2.47107605477881</f>
        <v>0</v>
      </c>
      <c r="O2" s="6">
        <f t="shared" ref="O2:O9" si="10">N2*40.0001976870614</f>
        <v>0</v>
      </c>
      <c r="P2" s="6">
        <f t="shared" ref="P2:P9" si="11">O2*121.0167464</f>
        <v>0</v>
      </c>
      <c r="Q2" s="6">
        <f t="shared" ref="Q2:Q8" si="12">P2*8.99870078651798</f>
        <v>0</v>
      </c>
      <c r="R2" s="2">
        <v>1038</v>
      </c>
      <c r="S2">
        <v>12500000</v>
      </c>
      <c r="T2">
        <f t="shared" ref="T2:T6" si="13">ROUND((S2/R2),0)</f>
        <v>12042</v>
      </c>
      <c r="V2" t="s">
        <v>17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1500</v>
      </c>
      <c r="D3">
        <f t="shared" si="3"/>
        <v>13000000</v>
      </c>
      <c r="E3">
        <f t="shared" si="4"/>
        <v>8667</v>
      </c>
      <c r="F3">
        <f t="shared" si="5"/>
        <v>805</v>
      </c>
      <c r="G3">
        <f t="shared" si="6"/>
        <v>0</v>
      </c>
      <c r="H3" t="str">
        <f t="shared" si="7"/>
        <v>Palghar</v>
      </c>
      <c r="I3">
        <f t="shared" si="8"/>
        <v>0</v>
      </c>
      <c r="M3" s="6">
        <v>0</v>
      </c>
      <c r="N3" s="6">
        <f t="shared" si="9"/>
        <v>0</v>
      </c>
      <c r="O3" s="6">
        <f t="shared" si="10"/>
        <v>0</v>
      </c>
      <c r="P3" s="6">
        <f t="shared" si="11"/>
        <v>0</v>
      </c>
      <c r="Q3" s="6">
        <f t="shared" si="12"/>
        <v>0</v>
      </c>
      <c r="R3" s="2">
        <v>1500</v>
      </c>
      <c r="S3">
        <v>13000000</v>
      </c>
      <c r="T3">
        <f t="shared" si="13"/>
        <v>8667</v>
      </c>
      <c r="V3" t="s">
        <v>17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20234.092772382115</v>
      </c>
      <c r="D4">
        <f t="shared" si="3"/>
        <v>90000000</v>
      </c>
      <c r="E4">
        <f t="shared" si="4"/>
        <v>4448</v>
      </c>
      <c r="F4">
        <f t="shared" si="5"/>
        <v>413</v>
      </c>
      <c r="G4">
        <f t="shared" si="6"/>
        <v>0</v>
      </c>
      <c r="H4" t="str">
        <f t="shared" si="7"/>
        <v>Palghar</v>
      </c>
      <c r="I4">
        <f t="shared" si="8"/>
        <v>0</v>
      </c>
      <c r="M4" s="6">
        <v>0</v>
      </c>
      <c r="N4" s="6">
        <v>5</v>
      </c>
      <c r="O4" s="6">
        <f t="shared" si="10"/>
        <v>200.00098843530702</v>
      </c>
      <c r="P4" s="6">
        <f t="shared" si="11"/>
        <v>24203.468897224884</v>
      </c>
      <c r="Q4" s="6">
        <f t="shared" si="12"/>
        <v>217799.77460192106</v>
      </c>
      <c r="R4" s="2">
        <f t="shared" ref="R4:R7" si="14">Q4/10.764</f>
        <v>20234.092772382115</v>
      </c>
      <c r="S4">
        <v>90000000</v>
      </c>
      <c r="T4">
        <f t="shared" si="13"/>
        <v>4448</v>
      </c>
      <c r="V4" t="s">
        <v>17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1207.7294685990339</v>
      </c>
      <c r="D5">
        <f t="shared" si="3"/>
        <v>9400000</v>
      </c>
      <c r="E5">
        <f t="shared" si="4"/>
        <v>7783</v>
      </c>
      <c r="F5">
        <f t="shared" si="5"/>
        <v>723</v>
      </c>
      <c r="G5">
        <f t="shared" si="6"/>
        <v>0</v>
      </c>
      <c r="H5" t="str">
        <f t="shared" si="7"/>
        <v>Palghar</v>
      </c>
      <c r="I5">
        <f t="shared" si="8"/>
        <v>0</v>
      </c>
      <c r="M5" s="6">
        <v>0</v>
      </c>
      <c r="N5" s="6">
        <f t="shared" ref="N5:N10" si="15">M5*2.47107605477881</f>
        <v>0</v>
      </c>
      <c r="O5" s="6">
        <f t="shared" si="10"/>
        <v>0</v>
      </c>
      <c r="P5" s="6">
        <f t="shared" si="11"/>
        <v>0</v>
      </c>
      <c r="Q5" s="6">
        <v>13000</v>
      </c>
      <c r="R5" s="2">
        <f t="shared" si="14"/>
        <v>1207.7294685990339</v>
      </c>
      <c r="S5">
        <v>9400000</v>
      </c>
      <c r="T5">
        <f t="shared" si="13"/>
        <v>7783</v>
      </c>
      <c r="V5" t="s">
        <v>17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60702.278317146338</v>
      </c>
      <c r="D6">
        <f t="shared" si="3"/>
        <v>240000000</v>
      </c>
      <c r="E6">
        <f t="shared" si="4"/>
        <v>3954</v>
      </c>
      <c r="F6">
        <f t="shared" si="5"/>
        <v>367</v>
      </c>
      <c r="G6">
        <f t="shared" si="6"/>
        <v>0</v>
      </c>
      <c r="H6" t="str">
        <f t="shared" si="7"/>
        <v>palghar</v>
      </c>
      <c r="I6">
        <f t="shared" si="8"/>
        <v>0</v>
      </c>
      <c r="M6" s="6">
        <v>0</v>
      </c>
      <c r="N6" s="6">
        <v>15</v>
      </c>
      <c r="O6" s="6">
        <f t="shared" si="10"/>
        <v>600.00296530592107</v>
      </c>
      <c r="P6" s="6">
        <f t="shared" si="11"/>
        <v>72610.406691674652</v>
      </c>
      <c r="Q6" s="6">
        <f t="shared" si="12"/>
        <v>653399.32380576315</v>
      </c>
      <c r="R6" s="2">
        <f t="shared" si="14"/>
        <v>60702.278317146338</v>
      </c>
      <c r="S6">
        <v>240000000</v>
      </c>
      <c r="T6">
        <f t="shared" si="13"/>
        <v>3954</v>
      </c>
      <c r="V6" t="s">
        <v>18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12140.455663429266</v>
      </c>
      <c r="D7">
        <f t="shared" si="3"/>
        <v>160000000</v>
      </c>
      <c r="E7">
        <f t="shared" si="4"/>
        <v>13179.076999718267</v>
      </c>
      <c r="F7">
        <f t="shared" si="5"/>
        <v>1224</v>
      </c>
      <c r="G7">
        <f t="shared" si="6"/>
        <v>0</v>
      </c>
      <c r="H7" t="str">
        <f t="shared" si="7"/>
        <v>Palghar</v>
      </c>
      <c r="I7">
        <f t="shared" si="8"/>
        <v>0</v>
      </c>
      <c r="M7" s="6">
        <v>0</v>
      </c>
      <c r="N7" s="6">
        <v>3</v>
      </c>
      <c r="O7" s="6">
        <f t="shared" si="10"/>
        <v>120.0005930611842</v>
      </c>
      <c r="P7" s="6">
        <f t="shared" si="11"/>
        <v>14522.081338334929</v>
      </c>
      <c r="Q7" s="6">
        <f t="shared" si="12"/>
        <v>130679.86476115261</v>
      </c>
      <c r="R7" s="2">
        <f t="shared" si="14"/>
        <v>12140.455663429266</v>
      </c>
      <c r="S7">
        <v>160000000</v>
      </c>
      <c r="T7">
        <f>S7/R7</f>
        <v>13179.076999718267</v>
      </c>
      <c r="V7" t="s">
        <v>17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1145</v>
      </c>
      <c r="D8">
        <f t="shared" si="3"/>
        <v>7395000</v>
      </c>
      <c r="E8">
        <f t="shared" si="4"/>
        <v>6459</v>
      </c>
      <c r="F8">
        <f t="shared" si="5"/>
        <v>600</v>
      </c>
      <c r="G8">
        <f t="shared" si="6"/>
        <v>0</v>
      </c>
      <c r="H8" t="str">
        <f t="shared" si="7"/>
        <v>Palghar</v>
      </c>
      <c r="I8">
        <f t="shared" si="8"/>
        <v>0</v>
      </c>
      <c r="M8" s="6">
        <v>0</v>
      </c>
      <c r="N8" s="6">
        <f t="shared" si="15"/>
        <v>0</v>
      </c>
      <c r="O8" s="6">
        <f t="shared" si="10"/>
        <v>0</v>
      </c>
      <c r="P8" s="6">
        <f t="shared" si="11"/>
        <v>0</v>
      </c>
      <c r="Q8" s="6">
        <f t="shared" si="12"/>
        <v>0</v>
      </c>
      <c r="R8" s="2">
        <v>1145</v>
      </c>
      <c r="S8">
        <v>7395000</v>
      </c>
      <c r="T8">
        <f t="shared" ref="T8:T10" si="16">ROUND((S8/R8),0)</f>
        <v>6459</v>
      </c>
      <c r="V8" t="s">
        <v>17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840</v>
      </c>
      <c r="D9">
        <f t="shared" si="3"/>
        <v>150000</v>
      </c>
      <c r="E9">
        <f t="shared" si="4"/>
        <v>179</v>
      </c>
      <c r="F9">
        <f t="shared" si="5"/>
        <v>17</v>
      </c>
      <c r="G9" t="str">
        <f t="shared" si="6"/>
        <v>01.06.22</v>
      </c>
      <c r="H9">
        <f t="shared" si="7"/>
        <v>0</v>
      </c>
      <c r="I9">
        <f t="shared" si="8"/>
        <v>3145820</v>
      </c>
      <c r="M9" s="6">
        <v>0</v>
      </c>
      <c r="N9" s="6">
        <f t="shared" si="15"/>
        <v>0</v>
      </c>
      <c r="O9" s="6">
        <f t="shared" si="10"/>
        <v>0</v>
      </c>
      <c r="P9" s="6">
        <f t="shared" si="11"/>
        <v>0</v>
      </c>
      <c r="Q9" s="6">
        <f t="shared" ref="Q9:Q10" si="17">P9*8.99870078651798</f>
        <v>0</v>
      </c>
      <c r="R9" s="2">
        <v>840</v>
      </c>
      <c r="S9">
        <v>150000</v>
      </c>
      <c r="T9">
        <f t="shared" si="16"/>
        <v>179</v>
      </c>
      <c r="U9" t="s">
        <v>19</v>
      </c>
      <c r="W9">
        <f>2940000+176420+29400</f>
        <v>3145820</v>
      </c>
      <c r="X9">
        <f>W9/R9</f>
        <v>3745.0238095238096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708</v>
      </c>
      <c r="D10">
        <f t="shared" si="3"/>
        <v>4860000</v>
      </c>
      <c r="E10">
        <f t="shared" si="4"/>
        <v>6864</v>
      </c>
      <c r="F10">
        <f t="shared" si="5"/>
        <v>638</v>
      </c>
      <c r="G10" t="str">
        <f t="shared" si="6"/>
        <v>30.07.21</v>
      </c>
      <c r="H10">
        <f t="shared" si="7"/>
        <v>0</v>
      </c>
      <c r="I10">
        <f t="shared" si="8"/>
        <v>5860000</v>
      </c>
      <c r="M10" s="6">
        <v>0</v>
      </c>
      <c r="N10" s="6">
        <f t="shared" si="15"/>
        <v>0</v>
      </c>
      <c r="O10" s="6">
        <f t="shared" ref="O10" si="18">N10*40.0001976870614</f>
        <v>0</v>
      </c>
      <c r="P10" s="6">
        <f t="shared" ref="P10" si="19">O10*121.0167464</f>
        <v>0</v>
      </c>
      <c r="Q10" s="6">
        <f t="shared" si="17"/>
        <v>0</v>
      </c>
      <c r="R10" s="2">
        <v>708</v>
      </c>
      <c r="S10">
        <f>4500000+330000+30000</f>
        <v>4860000</v>
      </c>
      <c r="T10">
        <f t="shared" si="16"/>
        <v>6864</v>
      </c>
      <c r="U10" t="s">
        <v>20</v>
      </c>
      <c r="W10">
        <f>5500000+330000+30000</f>
        <v>5860000</v>
      </c>
      <c r="X10">
        <f>W10/R10</f>
        <v>8276.8361581920908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ref="N11:N18" si="20">M11*2.47107605477881</f>
        <v>0</v>
      </c>
      <c r="O11" s="6">
        <f t="shared" ref="O11:O18" si="21">N11*40.0001976870614</f>
        <v>0</v>
      </c>
      <c r="P11" s="6">
        <f t="shared" ref="P11:P18" si="22">O11*121.0167464</f>
        <v>0</v>
      </c>
      <c r="Q11" s="6">
        <f t="shared" ref="Q11:Q18" si="23">P11*8.99870078651798</f>
        <v>0</v>
      </c>
      <c r="R11" s="2">
        <f t="shared" ref="R11:R18" si="24">Q11/10.764</f>
        <v>0</v>
      </c>
      <c r="S11">
        <v>0</v>
      </c>
      <c r="T11" t="e">
        <f t="shared" ref="T11:T18" si="25">ROUND((S11/R11),0)</f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20"/>
        <v>0</v>
      </c>
      <c r="O12" s="6">
        <f t="shared" si="21"/>
        <v>0</v>
      </c>
      <c r="P12" s="6">
        <f t="shared" si="22"/>
        <v>0</v>
      </c>
      <c r="Q12" s="6">
        <f t="shared" si="23"/>
        <v>0</v>
      </c>
      <c r="R12" s="2">
        <f t="shared" si="24"/>
        <v>0</v>
      </c>
      <c r="S12">
        <v>0</v>
      </c>
      <c r="T12" t="e">
        <f t="shared" si="25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20"/>
        <v>0</v>
      </c>
      <c r="O13" s="6">
        <f t="shared" si="21"/>
        <v>0</v>
      </c>
      <c r="P13" s="6">
        <f t="shared" si="22"/>
        <v>0</v>
      </c>
      <c r="Q13" s="6">
        <f t="shared" si="23"/>
        <v>0</v>
      </c>
      <c r="R13" s="2">
        <f t="shared" si="24"/>
        <v>0</v>
      </c>
      <c r="S13">
        <v>0</v>
      </c>
      <c r="T13" t="e">
        <f t="shared" si="25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20"/>
        <v>0</v>
      </c>
      <c r="O14" s="6">
        <f t="shared" si="21"/>
        <v>0</v>
      </c>
      <c r="P14" s="6">
        <f t="shared" si="22"/>
        <v>0</v>
      </c>
      <c r="Q14" s="6">
        <f t="shared" si="23"/>
        <v>0</v>
      </c>
      <c r="R14" s="2">
        <f t="shared" si="24"/>
        <v>0</v>
      </c>
      <c r="S14">
        <v>0</v>
      </c>
      <c r="T14" t="e">
        <f t="shared" si="25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20"/>
        <v>0</v>
      </c>
      <c r="O15" s="6">
        <f t="shared" si="21"/>
        <v>0</v>
      </c>
      <c r="P15" s="6">
        <f t="shared" si="22"/>
        <v>0</v>
      </c>
      <c r="Q15" s="6">
        <f t="shared" si="23"/>
        <v>0</v>
      </c>
      <c r="R15" s="2">
        <f t="shared" si="24"/>
        <v>0</v>
      </c>
      <c r="S15">
        <v>0</v>
      </c>
      <c r="T15" t="e">
        <f t="shared" si="25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20"/>
        <v>0</v>
      </c>
      <c r="O16" s="6">
        <f t="shared" si="21"/>
        <v>0</v>
      </c>
      <c r="P16" s="6">
        <f t="shared" si="22"/>
        <v>0</v>
      </c>
      <c r="Q16" s="6">
        <f t="shared" si="23"/>
        <v>0</v>
      </c>
      <c r="R16" s="2">
        <f t="shared" si="24"/>
        <v>0</v>
      </c>
      <c r="S16">
        <v>0</v>
      </c>
      <c r="T16" t="e">
        <f t="shared" si="25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20"/>
        <v>0</v>
      </c>
      <c r="O17" s="6">
        <f t="shared" si="21"/>
        <v>0</v>
      </c>
      <c r="P17" s="6">
        <f t="shared" si="22"/>
        <v>0</v>
      </c>
      <c r="Q17" s="6">
        <f t="shared" si="23"/>
        <v>0</v>
      </c>
      <c r="R17" s="2">
        <f t="shared" si="24"/>
        <v>0</v>
      </c>
      <c r="S17">
        <v>0</v>
      </c>
      <c r="T17" t="e">
        <f t="shared" si="25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20"/>
        <v>0</v>
      </c>
      <c r="O18" s="6">
        <f t="shared" si="21"/>
        <v>0</v>
      </c>
      <c r="P18" s="6">
        <f t="shared" si="22"/>
        <v>0</v>
      </c>
      <c r="Q18" s="6">
        <f t="shared" si="23"/>
        <v>0</v>
      </c>
      <c r="R18" s="2">
        <f t="shared" si="24"/>
        <v>0</v>
      </c>
      <c r="S18">
        <v>0</v>
      </c>
      <c r="T18" t="e">
        <f t="shared" si="25"/>
        <v>#DIV/0!</v>
      </c>
    </row>
    <row r="19" spans="1:30" x14ac:dyDescent="0.25">
      <c r="AA19" s="3"/>
    </row>
    <row r="20" spans="1:30" x14ac:dyDescent="0.25">
      <c r="AD20" s="5"/>
    </row>
    <row r="21" spans="1:30" x14ac:dyDescent="0.25">
      <c r="C21" s="10"/>
      <c r="D21" s="10"/>
      <c r="E21" s="10"/>
      <c r="F21" s="10"/>
      <c r="M21">
        <f>900*115%</f>
        <v>1035</v>
      </c>
    </row>
    <row r="22" spans="1:30" x14ac:dyDescent="0.25">
      <c r="C22" s="10"/>
      <c r="D22" s="10"/>
      <c r="E22" s="10"/>
      <c r="F22" s="10"/>
    </row>
    <row r="23" spans="1:30" x14ac:dyDescent="0.25">
      <c r="C23" s="10"/>
      <c r="D23" s="10"/>
      <c r="E23" s="10"/>
      <c r="F23" s="10"/>
    </row>
    <row r="24" spans="1:30" x14ac:dyDescent="0.25">
      <c r="C24" s="11"/>
      <c r="D24" s="10"/>
      <c r="E24" s="10"/>
      <c r="F24" s="11"/>
    </row>
    <row r="25" spans="1:30" x14ac:dyDescent="0.25">
      <c r="H25" s="7"/>
      <c r="I25" s="9"/>
      <c r="J25" s="7"/>
      <c r="K25" s="7"/>
    </row>
    <row r="26" spans="1:30" x14ac:dyDescent="0.25">
      <c r="C26" s="12"/>
      <c r="D26" s="12"/>
      <c r="E26" s="12"/>
      <c r="F26" s="12"/>
      <c r="H26" s="7"/>
      <c r="I26" s="7"/>
      <c r="J26" s="7"/>
      <c r="K26" s="7"/>
    </row>
    <row r="27" spans="1:30" x14ac:dyDescent="0.25">
      <c r="C27" s="12"/>
      <c r="D27" s="12"/>
      <c r="E27" s="12"/>
      <c r="F27" s="12"/>
      <c r="H27" s="7"/>
      <c r="I27" s="7"/>
      <c r="J27" s="7"/>
      <c r="K27" s="7"/>
    </row>
    <row r="28" spans="1:30" ht="16.5" x14ac:dyDescent="0.3">
      <c r="C28" s="12"/>
      <c r="D28" s="12"/>
      <c r="E28" s="12"/>
      <c r="F28" s="12"/>
      <c r="H28" s="7"/>
      <c r="I28" s="8"/>
      <c r="J28" s="7"/>
      <c r="K28" s="7"/>
    </row>
    <row r="29" spans="1:30" x14ac:dyDescent="0.25">
      <c r="C29" s="13"/>
      <c r="D29" s="13"/>
      <c r="E29" s="13"/>
      <c r="F29" s="13"/>
    </row>
    <row r="64" spans="2:2" x14ac:dyDescent="0.25">
      <c r="B64">
        <f>2172500/10000</f>
        <v>217.25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BE4-446F-4643-A489-4F6EB2F073F3}">
  <dimension ref="A1"/>
  <sheetViews>
    <sheetView workbookViewId="0">
      <selection activeCell="B1" sqref="B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56D7-A0F3-42E4-8A05-D081FD983A2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A6" sqref="A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Sheet1</vt:lpstr>
      <vt:lpstr>Sheet11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2023-12-14T11:45:21Z</dcterms:modified>
</cp:coreProperties>
</file>