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Prashant Walunje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MB" sheetId="49" r:id="rId8"/>
    <sheet name="Sheet32" sheetId="70" r:id="rId9"/>
    <sheet name="Sheet33" sheetId="71" r:id="rId10"/>
    <sheet name="Sheet34" sheetId="72" r:id="rId11"/>
    <sheet name="Sheet35" sheetId="73" r:id="rId12"/>
    <sheet name="Sheet36" sheetId="74" r:id="rId13"/>
    <sheet name="Sheet37" sheetId="75" r:id="rId14"/>
    <sheet name="Sheet38" sheetId="76" r:id="rId15"/>
    <sheet name="Sheet39" sheetId="77" r:id="rId16"/>
    <sheet name="Sheet40" sheetId="78" r:id="rId17"/>
    <sheet name="Sheet41" sheetId="79" r:id="rId18"/>
    <sheet name="Sheet42" sheetId="80" r:id="rId19"/>
    <sheet name="Sheet43" sheetId="81" r:id="rId20"/>
    <sheet name="Sheet44" sheetId="82" r:id="rId21"/>
    <sheet name="Sheet45" sheetId="83" r:id="rId22"/>
    <sheet name="Sheet46" sheetId="84" r:id="rId23"/>
    <sheet name="Sheet47" sheetId="85" r:id="rId24"/>
    <sheet name="Sheet48" sheetId="86" r:id="rId25"/>
    <sheet name="Sheet49" sheetId="87" r:id="rId26"/>
    <sheet name="Sheet50" sheetId="88" r:id="rId27"/>
    <sheet name="Sheet51" sheetId="89" r:id="rId28"/>
    <sheet name="Sheet52" sheetId="90" r:id="rId29"/>
    <sheet name="Sheet53" sheetId="91" r:id="rId30"/>
    <sheet name="Sheet54" sheetId="92" r:id="rId31"/>
    <sheet name="Sheet55" sheetId="93" r:id="rId32"/>
    <sheet name="Sheet56" sheetId="94" r:id="rId33"/>
    <sheet name="Sheet57" sheetId="95" r:id="rId34"/>
    <sheet name="Sheet58" sheetId="96" r:id="rId35"/>
    <sheet name="Sheet59" sheetId="97" r:id="rId36"/>
    <sheet name="Sheet60" sheetId="98" r:id="rId37"/>
    <sheet name="Sheet61" sheetId="99" r:id="rId38"/>
    <sheet name="Sheet62" sheetId="100" r:id="rId39"/>
    <sheet name="Sheet63" sheetId="101" r:id="rId40"/>
    <sheet name="Sheet29" sheetId="67" r:id="rId41"/>
    <sheet name="Sheet30" sheetId="68" r:id="rId42"/>
    <sheet name="Sheet31" sheetId="69" r:id="rId43"/>
    <sheet name="Sheet26" sheetId="64" r:id="rId44"/>
    <sheet name="Sheet27" sheetId="65" r:id="rId45"/>
    <sheet name="Sheet14" sheetId="57" r:id="rId46"/>
    <sheet name="Sheet28" sheetId="66" r:id="rId47"/>
    <sheet name="Sheet20" sheetId="58" r:id="rId48"/>
    <sheet name="Sheet21" sheetId="59" r:id="rId49"/>
    <sheet name="Sheet22" sheetId="60" r:id="rId50"/>
    <sheet name="Sheet23" sheetId="61" r:id="rId51"/>
    <sheet name="Sheet24" sheetId="62" r:id="rId52"/>
    <sheet name="Sheet25" sheetId="63" r:id="rId53"/>
    <sheet name="Sheet13" sheetId="56" r:id="rId54"/>
    <sheet name="Sheet16" sheetId="50" r:id="rId55"/>
    <sheet name="Sheet17" sheetId="51" r:id="rId56"/>
    <sheet name="Sheet18" sheetId="52" r:id="rId57"/>
    <sheet name="Sheet19" sheetId="53" r:id="rId58"/>
    <sheet name="Sheet4" sheetId="37" r:id="rId59"/>
    <sheet name="Sheet5" sheetId="38" r:id="rId60"/>
    <sheet name="Sheet6" sheetId="39" r:id="rId61"/>
    <sheet name="Sheet7" sheetId="40" r:id="rId62"/>
    <sheet name="Sheet8" sheetId="41" r:id="rId63"/>
    <sheet name="MB" sheetId="42" r:id="rId6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23" l="1"/>
  <c r="G9" i="49"/>
  <c r="G10" i="49"/>
  <c r="G8" i="49"/>
  <c r="G13" i="49" s="1"/>
  <c r="H13" i="49" s="1"/>
  <c r="K18" i="42" l="1"/>
  <c r="J18" i="42"/>
  <c r="J26" i="42"/>
  <c r="I26" i="42"/>
  <c r="K15" i="42"/>
  <c r="K11" i="42" l="1"/>
  <c r="K12" i="42"/>
  <c r="K13" i="42"/>
  <c r="K10" i="42"/>
  <c r="K14" i="42" l="1"/>
  <c r="K16" i="42" s="1"/>
  <c r="C18" i="25" l="1"/>
  <c r="Q10" i="4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19" i="4" l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Q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Q18" i="4"/>
  <c r="J18" i="4"/>
  <c r="I18" i="4"/>
  <c r="E18" i="4"/>
  <c r="A18" i="4"/>
  <c r="Q17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<sst xmlns="http://schemas.openxmlformats.org/spreadsheetml/2006/main" count="130" uniqueCount="100">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</sst>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43" fontId="2" fillId="0" borderId="0" xfId="0" applyNumberFormat="1" applyFont="1"/>
    <xf numFmtId="0" fontId="0" fillId="0" borderId="0" xfId="0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</xdr:row>
      <xdr:rowOff>104775</xdr:rowOff>
    </xdr:from>
    <xdr:to>
      <xdr:col>9</xdr:col>
      <xdr:colOff>323215</xdr:colOff>
      <xdr:row>25</xdr:row>
      <xdr:rowOff>131445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47775"/>
          <a:ext cx="5733415" cy="364617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6</xdr:row>
      <xdr:rowOff>66675</xdr:rowOff>
    </xdr:from>
    <xdr:to>
      <xdr:col>9</xdr:col>
      <xdr:colOff>304165</xdr:colOff>
      <xdr:row>25</xdr:row>
      <xdr:rowOff>81280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09675"/>
          <a:ext cx="5733415" cy="363410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6</xdr:row>
      <xdr:rowOff>114300</xdr:rowOff>
    </xdr:from>
    <xdr:to>
      <xdr:col>9</xdr:col>
      <xdr:colOff>332740</xdr:colOff>
      <xdr:row>25</xdr:row>
      <xdr:rowOff>144780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57300"/>
          <a:ext cx="5733415" cy="364998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247015</xdr:colOff>
      <xdr:row>20</xdr:row>
      <xdr:rowOff>15875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733415" cy="363537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33635</v>
      </c>
      <c r="F2" s="75"/>
      <c r="G2" s="123" t="s">
        <v>76</v>
      </c>
      <c r="H2" s="124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31600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31600</v>
      </c>
      <c r="D5" s="57" t="s">
        <v>61</v>
      </c>
      <c r="E5" s="58">
        <f>ROUND(C5/10.764,0)</f>
        <v>2936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9000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22600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0.08</v>
      </c>
      <c r="D8" s="102">
        <f>1-C8</f>
        <v>0.92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20792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29792</v>
      </c>
      <c r="D10" s="57" t="s">
        <v>61</v>
      </c>
      <c r="E10" s="58">
        <f>ROUND(C10/10.764,0)</f>
        <v>2768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2015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8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52</v>
      </c>
      <c r="D15" s="75"/>
      <c r="E15" s="75" t="s">
        <v>97</v>
      </c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350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968800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700000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4" zoomScaleNormal="100" workbookViewId="0">
      <selection activeCell="F12" sqref="F12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4500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2500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8</v>
      </c>
      <c r="D7" s="25"/>
      <c r="F7" s="78"/>
      <c r="G7" s="78"/>
    </row>
    <row r="8" spans="1:8">
      <c r="A8" s="15" t="s">
        <v>18</v>
      </c>
      <c r="B8" s="24"/>
      <c r="C8" s="25">
        <f>C9-C7</f>
        <v>52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12</v>
      </c>
      <c r="D10" s="25"/>
      <c r="F10" s="78"/>
      <c r="G10" s="78"/>
    </row>
    <row r="11" spans="1:8">
      <c r="A11" s="15"/>
      <c r="B11" s="26"/>
      <c r="C11" s="27">
        <f>C10%</f>
        <v>0.12</v>
      </c>
      <c r="D11" s="27"/>
      <c r="F11" s="78"/>
      <c r="G11" s="78"/>
    </row>
    <row r="12" spans="1:8">
      <c r="A12" s="15" t="s">
        <v>21</v>
      </c>
      <c r="B12" s="19"/>
      <c r="C12" s="20">
        <f>C6*C11</f>
        <v>240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1760</v>
      </c>
      <c r="D13" s="23"/>
      <c r="F13" s="78"/>
      <c r="G13" s="78"/>
    </row>
    <row r="14" spans="1:8">
      <c r="A14" s="15" t="s">
        <v>15</v>
      </c>
      <c r="B14" s="19"/>
      <c r="C14" s="20">
        <f>C5</f>
        <v>2500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4260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99</v>
      </c>
      <c r="B18" s="7"/>
      <c r="C18" s="76">
        <v>350</v>
      </c>
      <c r="D18" s="76"/>
      <c r="E18" s="77"/>
      <c r="F18" s="78"/>
      <c r="G18" s="78"/>
    </row>
    <row r="19" spans="1:7">
      <c r="A19" s="15"/>
      <c r="B19" s="6"/>
      <c r="C19" s="30">
        <f>C18*C16</f>
        <v>1491000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127480500</v>
      </c>
      <c r="C20" s="31">
        <f>C19*95%</f>
        <v>1416450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1192800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700000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3106.25</v>
      </c>
      <c r="D25" s="31"/>
    </row>
    <row r="26" spans="1:7">
      <c r="C26" s="31"/>
      <c r="D26" s="31"/>
    </row>
    <row r="27" spans="1:7">
      <c r="C27" s="31"/>
      <c r="D27" s="31"/>
    </row>
    <row r="28" spans="1:7">
      <c r="B28" s="6">
        <v>32.520000000000003</v>
      </c>
      <c r="C28" s="120">
        <f>B28*10.764</f>
        <v>350.04527999999999</v>
      </c>
      <c r="D28" s="120"/>
    </row>
    <row r="29" spans="1:7">
      <c r="B29" s="6"/>
      <c r="C29" s="120"/>
      <c r="D29" s="119"/>
    </row>
    <row r="30" spans="1:7">
      <c r="C30"/>
      <c r="D30"/>
    </row>
    <row r="31" spans="1:7">
      <c r="C31"/>
      <c r="D31"/>
    </row>
    <row r="32" spans="1:7">
      <c r="B32" s="122"/>
      <c r="C32"/>
      <c r="D32"/>
    </row>
    <row r="33" spans="1:4">
      <c r="B33" s="121"/>
      <c r="C33"/>
      <c r="D33"/>
    </row>
    <row r="34" spans="1:4">
      <c r="B34" s="121"/>
      <c r="C34"/>
      <c r="D34"/>
    </row>
    <row r="35" spans="1:4">
      <c r="B35" s="121"/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G4" zoomScaleNormal="100" workbookViewId="0">
      <selection activeCell="O17" sqref="O17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8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>
        <v>8</v>
      </c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0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1">O11/1.2</f>
        <v>0</v>
      </c>
      <c r="Q11">
        <f t="shared" ref="Q11" si="12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v>0</v>
      </c>
      <c r="Q14">
        <f t="shared" ref="Q14:Q15" si="13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1250</v>
      </c>
      <c r="C15" s="4">
        <f t="shared" si="2"/>
        <v>1500</v>
      </c>
      <c r="D15" s="4">
        <f t="shared" si="3"/>
        <v>1800</v>
      </c>
      <c r="E15" s="5">
        <f t="shared" si="4"/>
        <v>7500000</v>
      </c>
      <c r="F15" s="4">
        <f t="shared" si="5"/>
        <v>6000</v>
      </c>
      <c r="G15" s="4">
        <f t="shared" si="6"/>
        <v>5000</v>
      </c>
      <c r="H15" s="4">
        <f t="shared" si="7"/>
        <v>4167</v>
      </c>
      <c r="I15" s="4">
        <f t="shared" si="8"/>
        <v>0</v>
      </c>
      <c r="J15" s="4">
        <f t="shared" si="9"/>
        <v>0</v>
      </c>
      <c r="O15">
        <v>0</v>
      </c>
      <c r="P15">
        <v>1500</v>
      </c>
      <c r="Q15">
        <f t="shared" si="13"/>
        <v>1250</v>
      </c>
      <c r="R15" s="2">
        <v>7500000</v>
      </c>
      <c r="S15" s="2"/>
    </row>
    <row r="16" spans="1:35">
      <c r="A16" s="4">
        <f t="shared" ref="A16:A19" si="14">N16</f>
        <v>0</v>
      </c>
      <c r="B16" s="4">
        <f t="shared" ref="B16:B19" si="15">Q16</f>
        <v>0</v>
      </c>
      <c r="C16" s="4">
        <f t="shared" ref="C16:C19" si="16">B16*1.2</f>
        <v>0</v>
      </c>
      <c r="D16" s="4">
        <f t="shared" ref="D16:D19" si="17">C16*1.2</f>
        <v>0</v>
      </c>
      <c r="E16" s="5">
        <f t="shared" ref="E16:E19" si="18">R16</f>
        <v>0</v>
      </c>
      <c r="F16" s="4" t="e">
        <f t="shared" ref="F16:F19" si="19">ROUND((E16/B16),0)</f>
        <v>#DIV/0!</v>
      </c>
      <c r="G16" s="4" t="e">
        <f t="shared" ref="G16:G19" si="20">ROUND((E16/C16),0)</f>
        <v>#DIV/0!</v>
      </c>
      <c r="H16" s="4" t="e">
        <f t="shared" ref="H16:H19" si="21">ROUND((E16/D16),0)</f>
        <v>#DIV/0!</v>
      </c>
      <c r="I16" s="4">
        <f t="shared" ref="I16:J19" si="22">T16</f>
        <v>0</v>
      </c>
      <c r="J16" s="4">
        <f t="shared" si="22"/>
        <v>0</v>
      </c>
      <c r="R16" s="2"/>
      <c r="S16" s="2"/>
    </row>
    <row r="17" spans="1:19">
      <c r="A17" s="4">
        <f t="shared" si="14"/>
        <v>0</v>
      </c>
      <c r="B17" s="4">
        <f t="shared" si="15"/>
        <v>1000</v>
      </c>
      <c r="C17" s="4">
        <f t="shared" si="16"/>
        <v>1200</v>
      </c>
      <c r="D17" s="4">
        <f t="shared" si="17"/>
        <v>1440</v>
      </c>
      <c r="E17" s="5">
        <f t="shared" si="18"/>
        <v>4851000</v>
      </c>
      <c r="F17" s="4">
        <f t="shared" si="19"/>
        <v>4851</v>
      </c>
      <c r="G17" s="4">
        <f t="shared" si="20"/>
        <v>4043</v>
      </c>
      <c r="H17" s="4">
        <f t="shared" si="21"/>
        <v>3369</v>
      </c>
      <c r="I17" s="4">
        <f t="shared" si="22"/>
        <v>0</v>
      </c>
      <c r="J17" s="4">
        <f t="shared" si="22"/>
        <v>0</v>
      </c>
      <c r="O17">
        <v>0</v>
      </c>
      <c r="P17">
        <v>1200</v>
      </c>
      <c r="Q17">
        <f t="shared" ref="Q17:Q18" si="23">P17/1.2</f>
        <v>1000</v>
      </c>
      <c r="R17" s="2">
        <v>4851000</v>
      </c>
      <c r="S17" s="2"/>
    </row>
    <row r="18" spans="1:19">
      <c r="A18" s="4">
        <f t="shared" si="14"/>
        <v>0</v>
      </c>
      <c r="B18" s="4">
        <f t="shared" si="15"/>
        <v>983.33333333333337</v>
      </c>
      <c r="C18" s="4">
        <f t="shared" si="16"/>
        <v>1180</v>
      </c>
      <c r="D18" s="4">
        <f t="shared" si="17"/>
        <v>1416</v>
      </c>
      <c r="E18" s="5">
        <f t="shared" si="18"/>
        <v>5200000</v>
      </c>
      <c r="F18" s="4">
        <f t="shared" si="19"/>
        <v>5288</v>
      </c>
      <c r="G18" s="4">
        <f t="shared" si="20"/>
        <v>4407</v>
      </c>
      <c r="H18" s="4">
        <f t="shared" si="21"/>
        <v>3672</v>
      </c>
      <c r="I18" s="4">
        <f t="shared" si="22"/>
        <v>0</v>
      </c>
      <c r="J18" s="4">
        <f t="shared" si="22"/>
        <v>0</v>
      </c>
      <c r="O18">
        <v>0</v>
      </c>
      <c r="P18">
        <v>1180</v>
      </c>
      <c r="Q18">
        <f t="shared" si="23"/>
        <v>983.33333333333337</v>
      </c>
      <c r="R18" s="2">
        <v>5200000</v>
      </c>
      <c r="S18" s="2"/>
    </row>
    <row r="19" spans="1:19">
      <c r="A19" s="4">
        <f t="shared" si="14"/>
        <v>0</v>
      </c>
      <c r="B19" s="4">
        <f t="shared" si="15"/>
        <v>1254.1666666666667</v>
      </c>
      <c r="C19" s="4">
        <f t="shared" si="16"/>
        <v>1505</v>
      </c>
      <c r="D19" s="4">
        <f t="shared" si="17"/>
        <v>1806</v>
      </c>
      <c r="E19" s="5">
        <f t="shared" si="18"/>
        <v>7500000</v>
      </c>
      <c r="F19" s="4">
        <f t="shared" si="19"/>
        <v>5980</v>
      </c>
      <c r="G19" s="4">
        <f t="shared" si="20"/>
        <v>4983</v>
      </c>
      <c r="H19" s="4">
        <f t="shared" si="21"/>
        <v>4153</v>
      </c>
      <c r="I19" s="4">
        <f t="shared" si="22"/>
        <v>0</v>
      </c>
      <c r="J19" s="4">
        <f t="shared" si="22"/>
        <v>0</v>
      </c>
      <c r="O19" s="75">
        <v>0</v>
      </c>
      <c r="P19" s="75">
        <v>1505</v>
      </c>
      <c r="Q19" s="75">
        <f t="shared" ref="Q19" si="24">P19/1.2</f>
        <v>1254.1666666666667</v>
      </c>
      <c r="R19" s="2">
        <v>7500000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16" zoomScaleNormal="100" workbookViewId="0">
      <selection activeCell="K16" sqref="K16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M19" sqref="M19"/>
    </sheetView>
  </sheetViews>
  <sheetFormatPr defaultRowHeight="15"/>
  <sheetData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zoomScale="85" zoomScaleNormal="8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8" sqref="P8"/>
    </sheetView>
  </sheetViews>
  <sheetFormatPr defaultRowHeight="15"/>
  <sheetData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0:M26"/>
  <sheetViews>
    <sheetView topLeftCell="A10" workbookViewId="0">
      <selection activeCell="J30" sqref="J30"/>
    </sheetView>
  </sheetViews>
  <sheetFormatPr defaultRowHeight="15"/>
  <sheetData>
    <row r="10" spans="9:11">
      <c r="I10">
        <v>12</v>
      </c>
      <c r="J10">
        <v>16.2</v>
      </c>
      <c r="K10">
        <f>J10*I10</f>
        <v>194.39999999999998</v>
      </c>
    </row>
    <row r="11" spans="9:11">
      <c r="I11">
        <v>7.8</v>
      </c>
      <c r="J11">
        <v>10</v>
      </c>
      <c r="K11" s="75">
        <f t="shared" ref="K11:K13" si="0">J11*I11</f>
        <v>78</v>
      </c>
    </row>
    <row r="12" spans="9:11">
      <c r="I12">
        <v>8.3000000000000007</v>
      </c>
      <c r="J12">
        <v>4</v>
      </c>
      <c r="K12" s="75">
        <f t="shared" si="0"/>
        <v>33.200000000000003</v>
      </c>
    </row>
    <row r="13" spans="9:11">
      <c r="I13">
        <v>8.5</v>
      </c>
      <c r="J13">
        <v>4.3</v>
      </c>
      <c r="K13" s="75">
        <f t="shared" si="0"/>
        <v>36.549999999999997</v>
      </c>
    </row>
    <row r="14" spans="9:11">
      <c r="K14" s="119">
        <f>SUM(K10:K13)</f>
        <v>342.15</v>
      </c>
    </row>
    <row r="15" spans="9:11">
      <c r="I15">
        <v>5</v>
      </c>
      <c r="J15">
        <v>12.5</v>
      </c>
      <c r="K15" s="119">
        <f>J15*I15</f>
        <v>62.5</v>
      </c>
    </row>
    <row r="16" spans="9:11">
      <c r="K16" s="75">
        <f>K14+K15</f>
        <v>404.65</v>
      </c>
    </row>
    <row r="17" spans="9:13">
      <c r="K17" s="75"/>
    </row>
    <row r="18" spans="9:13">
      <c r="I18">
        <v>37</v>
      </c>
      <c r="J18" s="120">
        <f>I18*10.764</f>
        <v>398.26799999999997</v>
      </c>
      <c r="K18" s="119">
        <f>J18*1.1</f>
        <v>438.09480000000002</v>
      </c>
    </row>
    <row r="19" spans="9:13">
      <c r="L19" s="119"/>
      <c r="M19" s="119"/>
    </row>
    <row r="24" spans="9:13">
      <c r="I24">
        <v>29.04</v>
      </c>
    </row>
    <row r="25" spans="9:13">
      <c r="I25">
        <v>6.17</v>
      </c>
    </row>
    <row r="26" spans="9:13">
      <c r="I26">
        <f>SUM(I24:I25)</f>
        <v>35.21</v>
      </c>
      <c r="J26">
        <f>I26*10.764</f>
        <v>379.00043999999997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M20" sqref="M2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H17"/>
  <sheetViews>
    <sheetView zoomScale="115" zoomScaleNormal="115" workbookViewId="0">
      <selection activeCell="I15" sqref="I15"/>
    </sheetView>
  </sheetViews>
  <sheetFormatPr defaultRowHeight="15"/>
  <sheetData>
    <row r="6" spans="5:8">
      <c r="G6" s="75"/>
    </row>
    <row r="7" spans="5:8">
      <c r="G7" s="75"/>
    </row>
    <row r="8" spans="5:8">
      <c r="E8">
        <v>12.1</v>
      </c>
      <c r="F8">
        <v>9.4</v>
      </c>
      <c r="G8" s="75">
        <f>F8*E8</f>
        <v>113.74</v>
      </c>
    </row>
    <row r="9" spans="5:8">
      <c r="E9">
        <v>9.5</v>
      </c>
      <c r="F9">
        <v>9.4</v>
      </c>
      <c r="G9" s="75">
        <f t="shared" ref="G9:G12" si="0">F9*E9</f>
        <v>89.3</v>
      </c>
    </row>
    <row r="10" spans="5:8">
      <c r="E10">
        <v>9.1999999999999993</v>
      </c>
      <c r="F10">
        <v>6.6</v>
      </c>
      <c r="G10" s="75">
        <f t="shared" si="0"/>
        <v>60.719999999999992</v>
      </c>
    </row>
    <row r="11" spans="5:8">
      <c r="G11" s="75"/>
    </row>
    <row r="12" spans="5:8">
      <c r="G12" s="75"/>
    </row>
    <row r="13" spans="5:8">
      <c r="G13" s="119">
        <f>SUM(G8:G12)</f>
        <v>263.76</v>
      </c>
      <c r="H13">
        <f>G13*1.35</f>
        <v>356.07600000000002</v>
      </c>
    </row>
    <row r="14" spans="5:8">
      <c r="F14" s="120"/>
    </row>
    <row r="15" spans="5:8">
      <c r="F15" s="119"/>
    </row>
    <row r="16" spans="5:8">
      <c r="F16" s="119"/>
    </row>
    <row r="17" spans="5:6">
      <c r="E17" s="6"/>
      <c r="F17" s="120"/>
    </row>
  </sheetData>
  <pageMargins left="0.7" right="0.7" top="0.75" bottom="0.75" header="0.3" footer="0.3"/>
  <pageSetup paperSize="9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8" sqref="K1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SMB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  <vt:lpstr>Sheet51</vt:lpstr>
      <vt:lpstr>Sheet52</vt:lpstr>
      <vt:lpstr>Sheet53</vt:lpstr>
      <vt:lpstr>Sheet54</vt:lpstr>
      <vt:lpstr>Sheet55</vt:lpstr>
      <vt:lpstr>Sheet56</vt:lpstr>
      <vt:lpstr>Sheet57</vt:lpstr>
      <vt:lpstr>Sheet58</vt:lpstr>
      <vt:lpstr>Sheet59</vt:lpstr>
      <vt:lpstr>Sheet60</vt:lpstr>
      <vt:lpstr>Sheet61</vt:lpstr>
      <vt:lpstr>Sheet62</vt:lpstr>
      <vt:lpstr>Sheet63</vt:lpstr>
      <vt:lpstr>Sheet29</vt:lpstr>
      <vt:lpstr>Sheet30</vt:lpstr>
      <vt:lpstr>Sheet31</vt:lpstr>
      <vt:lpstr>Sheet26</vt:lpstr>
      <vt:lpstr>Sheet27</vt:lpstr>
      <vt:lpstr>Sheet14</vt:lpstr>
      <vt:lpstr>Sheet28</vt:lpstr>
      <vt:lpstr>Sheet20</vt:lpstr>
      <vt:lpstr>Sheet21</vt:lpstr>
      <vt:lpstr>Sheet22</vt:lpstr>
      <vt:lpstr>Sheet23</vt:lpstr>
      <vt:lpstr>Sheet24</vt:lpstr>
      <vt:lpstr>Sheet25</vt:lpstr>
      <vt:lpstr>Sheet13</vt:lpstr>
      <vt:lpstr>Sheet16</vt:lpstr>
      <vt:lpstr>Sheet17</vt:lpstr>
      <vt:lpstr>Sheet18</vt:lpstr>
      <vt:lpstr>Sheet19</vt:lpstr>
      <vt:lpstr>Sheet4</vt:lpstr>
      <vt:lpstr>Sheet5</vt:lpstr>
      <vt:lpstr>Sheet6</vt:lpstr>
      <vt:lpstr>Sheet7</vt:lpstr>
      <vt:lpstr>Sheet8</vt:lpstr>
      <vt:lpstr>MB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2023-11-23T10:25:09Z</dcterms:modified>
</cp:coreProperties>
</file>