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Valuation\SBI\Mumbai\NPA\Santosh Kamankar SHop No. 4\"/>
    </mc:Choice>
  </mc:AlternateContent>
  <bookViews>
    <workbookView xWindow="0" yWindow="0" windowWidth="20490" windowHeight="7755" tabRatio="932" activeTab="3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  <sheet name="Sheet5" sheetId="38" r:id="rId9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25" l="1"/>
  <c r="C15" i="25" s="1"/>
  <c r="P12" i="4" l="1"/>
  <c r="Q12" i="4" s="1"/>
  <c r="P11" i="4"/>
  <c r="Q11" i="4" s="1"/>
  <c r="P10" i="4"/>
  <c r="Q10" i="4" s="1"/>
  <c r="P9" i="4"/>
  <c r="Q9" i="4" s="1"/>
  <c r="P8" i="4"/>
  <c r="Q8" i="4" s="1"/>
  <c r="P7" i="4"/>
  <c r="P6" i="4"/>
  <c r="P5" i="4"/>
  <c r="P4" i="4"/>
  <c r="Q4" i="4" s="1"/>
  <c r="P3" i="4"/>
  <c r="Q3" i="4" s="1"/>
  <c r="P2" i="4"/>
  <c r="Q2" i="4" s="1"/>
  <c r="N8" i="24"/>
  <c r="N7" i="24"/>
  <c r="N6" i="24"/>
  <c r="N5" i="24"/>
  <c r="I23" i="4" l="1"/>
  <c r="O29" i="24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E5" i="25"/>
  <c r="P19" i="4" l="1"/>
  <c r="Q19" i="4" s="1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B11" i="4"/>
  <c r="C11" i="4" s="1"/>
  <c r="D11" i="4" s="1"/>
  <c r="B12" i="4"/>
  <c r="C12" i="4" s="1"/>
  <c r="D12" i="4" s="1"/>
  <c r="P13" i="4"/>
  <c r="Q13" i="4" s="1"/>
  <c r="B13" i="4" s="1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P15" i="4"/>
  <c r="Q15" i="4" s="1"/>
  <c r="B15" i="4" s="1"/>
  <c r="C15" i="4" s="1"/>
  <c r="D15" i="4" s="1"/>
  <c r="J15" i="4"/>
  <c r="I15" i="4"/>
  <c r="E15" i="4"/>
  <c r="A15" i="4"/>
  <c r="P14" i="4"/>
  <c r="Q14" i="4" s="1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I30" i="24" s="1"/>
  <c r="F29" i="24"/>
  <c r="H29" i="24" s="1"/>
  <c r="E29" i="24"/>
  <c r="G29" i="24" s="1"/>
  <c r="I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19" i="24" l="1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5" i="23" l="1"/>
  <c r="C21" i="23"/>
  <c r="C20" i="23"/>
  <c r="J19" i="4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P16" i="4"/>
  <c r="Q16" i="4" s="1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7" i="4"/>
  <c r="H17" i="4" s="1"/>
  <c r="D18" i="4"/>
  <c r="H18" i="4" s="1"/>
  <c r="D16" i="4"/>
  <c r="H16" i="4" s="1"/>
</calcChain>
</file>

<file path=xl/sharedStrings.xml><?xml version="1.0" encoding="utf-8"?>
<sst xmlns="http://schemas.openxmlformats.org/spreadsheetml/2006/main" count="130" uniqueCount="100">
  <si>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</si>
  <si>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</si>
  <si>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</si>
  <si>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</si>
  <si>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</si>
  <si>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</si>
  <si>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</si>
  <si>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</si>
  <si>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</si>
  <si>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</si>
  <si>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</si>
  <si>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</si>
  <si>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</si>
  <si>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</si>
  <si>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</si>
  <si>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</si>
  <si>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</si>
  <si>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</si>
  <si>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</si>
  <si>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</si>
  <si>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</si>
  <si>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</si>
  <si>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</si>
  <si>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</si>
  <si>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</si>
  <si>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</si>
  <si>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</si>
  <si>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</si>
  <si>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</si>
  <si>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</si>
  <si>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</si>
  <si>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</si>
  <si>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</si>
  <si>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</si>
  <si>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</si>
  <si>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</si>
  <si>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</si>
  <si>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</si>
  <si>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</si>
  <si>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</si>
  <si>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</si>
  <si>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</si>
  <si>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</si>
  <si>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</si>
  <si>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</si>
  <si>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</si>
  <si>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</si>
  <si>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</si>
  <si>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</si>
  <si>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</si>
  <si>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</si>
  <si>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</si>
  <si>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</si>
  <si>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</si>
  <si>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</si>
  <si>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</si>
  <si>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</si>
  <si>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</si>
  <si>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</si>
  <si>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</si>
  <si>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</si>
  <si>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</si>
  <si>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</si>
  <si>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</si>
  <si>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</si>
  <si>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</si>
  <si>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</si>
  <si>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</si>
  <si>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</si>
  <si>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</si>
  <si>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</si>
  <si>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</si>
  <si>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</si>
  <si>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</si>
  <si>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</si>
  <si>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</si>
  <si>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</si>
  <si>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</si>
  <si>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</si>
  <si>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</si>
  <si>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</si>
  <si>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</si>
  <si>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</si>
  <si>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</si>
  <si>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</si>
  <si>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</si>
  <si>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</si>
  <si>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</si>
  <si>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</si>
  <si>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</si>
  <si>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</si>
  <si>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</si>
  <si>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</si>
  <si>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</si>
  <si>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</si>
  <si>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</si>
  <si>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</si>
  <si>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</si>
  <si>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BA</t>
  </si>
  <si>
    <t>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</si>
</sst>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applyBorder="1" applyAlignment="1">
      <alignment wrapText="1"/>
    </xf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2" fillId="0" borderId="0" xfId="1" applyFont="1" applyAlignment="1"/>
    <xf numFmtId="43" fontId="2" fillId="0" borderId="8" xfId="1" applyFont="1" applyBorder="1"/>
    <xf numFmtId="43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43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" fillId="0" borderId="0" xfId="0" applyFont="1" applyFill="1"/>
    <xf numFmtId="0" fontId="0" fillId="0" borderId="0" xfId="0" applyFill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9525</xdr:rowOff>
    </xdr:from>
    <xdr:to>
      <xdr:col>9</xdr:col>
      <xdr:colOff>257175</xdr:colOff>
      <xdr:row>20</xdr:row>
      <xdr:rowOff>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" y="9525"/>
          <a:ext cx="5734050" cy="38004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247650</xdr:colOff>
      <xdr:row>18</xdr:row>
      <xdr:rowOff>19050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5734050" cy="344805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247650</xdr:colOff>
      <xdr:row>19</xdr:row>
      <xdr:rowOff>0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5734050" cy="36195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171450</xdr:rowOff>
    </xdr:from>
    <xdr:to>
      <xdr:col>16</xdr:col>
      <xdr:colOff>347382</xdr:colOff>
      <xdr:row>29</xdr:row>
      <xdr:rowOff>159430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" y="171450"/>
          <a:ext cx="10010215" cy="551248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0</xdr:row>
      <xdr:rowOff>0</xdr:rowOff>
    </xdr:from>
    <xdr:to>
      <xdr:col>15</xdr:col>
      <xdr:colOff>200025</xdr:colOff>
      <xdr:row>19</xdr:row>
      <xdr:rowOff>104775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0"/>
          <a:ext cx="7419975" cy="37242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workbookViewId="0">
      <selection activeCell="E15" sqref="E15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52335</v>
      </c>
      <c r="F2" s="71"/>
      <c r="G2" s="117" t="s">
        <v>77</v>
      </c>
      <c r="H2" s="118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50300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50300</v>
      </c>
      <c r="D5" s="56" t="s">
        <v>61</v>
      </c>
      <c r="E5" s="57">
        <f>ROUND(C5/10.764,0)</f>
        <v>4673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11800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38500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0.17</v>
      </c>
      <c r="D8" s="98">
        <f>1-C8</f>
        <v>0.83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31955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43755</v>
      </c>
      <c r="D10" s="56" t="s">
        <v>61</v>
      </c>
      <c r="E10" s="57">
        <f>ROUND(C10/10.764,0)</f>
        <v>4065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2023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2006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17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43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/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71"/>
      <c r="D17" s="71"/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F32" sqref="F32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9"/>
      <c r="L1" s="119"/>
      <c r="M1" s="119"/>
      <c r="N1" s="119"/>
      <c r="O1" s="119"/>
      <c r="P1" s="119"/>
      <c r="Q1" s="119"/>
      <c r="R1" s="119"/>
    </row>
    <row r="2" spans="1:23" ht="16.5">
      <c r="A2" s="37">
        <v>10</v>
      </c>
      <c r="B2" s="37">
        <v>4.5</v>
      </c>
      <c r="C2" s="37">
        <v>9</v>
      </c>
      <c r="D2" s="37">
        <v>0</v>
      </c>
      <c r="E2" s="38">
        <f t="shared" ref="E2" si="0">B2/12</f>
        <v>0.375</v>
      </c>
      <c r="F2" s="38">
        <f t="shared" ref="F2" si="1">D2/12</f>
        <v>0</v>
      </c>
      <c r="G2" s="38">
        <f t="shared" ref="G2" si="2">A2+E2</f>
        <v>10.375</v>
      </c>
      <c r="H2" s="38">
        <f t="shared" ref="H2" si="3">C2+F2</f>
        <v>9</v>
      </c>
      <c r="I2" s="39">
        <f t="shared" ref="I2" si="4">G2*H2</f>
        <v>93.375</v>
      </c>
      <c r="J2" s="39">
        <f>I2</f>
        <v>93.375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228.375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284.375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317.375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341.875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341.875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341.875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341.875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341.875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341.875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341.875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341.875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341.875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341.875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341.875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341.875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341.875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341.875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341.875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341.875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341.875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341.875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341.875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341.875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341.875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341.875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341.875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341.875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341.875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zoomScale="85" zoomScaleNormal="85" workbookViewId="0">
      <selection activeCell="I19" sqref="I19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20000</v>
      </c>
      <c r="D3" s="20" t="s">
        <v>98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18000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17</v>
      </c>
      <c r="D7" s="24"/>
      <c r="F7" s="74"/>
      <c r="G7" s="74"/>
    </row>
    <row r="8" spans="1:9">
      <c r="A8" s="15" t="s">
        <v>18</v>
      </c>
      <c r="B8" s="23"/>
      <c r="C8" s="24">
        <f>C9-C7</f>
        <v>43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25.5</v>
      </c>
      <c r="D10" s="24"/>
      <c r="F10" s="74"/>
      <c r="G10" s="74"/>
    </row>
    <row r="11" spans="1:9">
      <c r="A11" s="15"/>
      <c r="B11" s="25"/>
      <c r="C11" s="26">
        <f>C10%</f>
        <v>0.255</v>
      </c>
      <c r="D11" s="26"/>
      <c r="F11" s="74"/>
      <c r="G11" s="74"/>
    </row>
    <row r="12" spans="1:9">
      <c r="A12" s="15" t="s">
        <v>21</v>
      </c>
      <c r="B12" s="18"/>
      <c r="C12" s="19">
        <f>C6*C11</f>
        <v>510</v>
      </c>
      <c r="D12" s="22"/>
      <c r="F12" s="74"/>
      <c r="G12" s="74"/>
    </row>
    <row r="13" spans="1:9">
      <c r="A13" s="15" t="s">
        <v>22</v>
      </c>
      <c r="B13" s="18"/>
      <c r="C13" s="19">
        <f>C6-C12</f>
        <v>1490</v>
      </c>
      <c r="D13" s="22"/>
      <c r="F13" s="74"/>
      <c r="G13" s="74"/>
    </row>
    <row r="14" spans="1:9">
      <c r="A14" s="15" t="s">
        <v>15</v>
      </c>
      <c r="B14" s="18"/>
      <c r="C14" s="19">
        <f>C5</f>
        <v>18000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19490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99</v>
      </c>
      <c r="B18" s="7"/>
      <c r="C18" s="72">
        <v>1090</v>
      </c>
      <c r="D18" s="72"/>
      <c r="E18" s="73"/>
      <c r="F18" s="74"/>
      <c r="G18" s="74"/>
    </row>
    <row r="19" spans="1:7">
      <c r="A19" s="15"/>
      <c r="B19" s="6"/>
      <c r="C19" s="29">
        <f>C18*C16</f>
        <v>21244100</v>
      </c>
      <c r="D19" s="74" t="s">
        <v>68</v>
      </c>
      <c r="E19" s="29"/>
      <c r="F19" s="74"/>
      <c r="G19" s="74"/>
    </row>
    <row r="20" spans="1:7">
      <c r="A20" s="15"/>
      <c r="C20" s="30">
        <f>C19*85%</f>
        <v>18057485</v>
      </c>
      <c r="D20" s="74" t="s">
        <v>24</v>
      </c>
      <c r="E20" s="30"/>
      <c r="F20" s="74"/>
      <c r="G20" s="74"/>
    </row>
    <row r="21" spans="1:7">
      <c r="A21" s="15"/>
      <c r="C21" s="30">
        <f>C19*70%</f>
        <v>14870869.999999998</v>
      </c>
      <c r="D21" s="74" t="s">
        <v>25</v>
      </c>
      <c r="E21" s="30"/>
      <c r="F21" s="74"/>
      <c r="G21" s="74"/>
    </row>
    <row r="22" spans="1:7">
      <c r="A22" s="15"/>
      <c r="F22" s="74"/>
      <c r="G22" s="74"/>
    </row>
    <row r="23" spans="1:7">
      <c r="A23" s="31" t="s">
        <v>26</v>
      </c>
      <c r="B23" s="32"/>
      <c r="C23" s="33">
        <f>C4*C18</f>
        <v>2180000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44258.541666666664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abSelected="1" topLeftCell="E1" zoomScale="70" zoomScaleNormal="70" workbookViewId="0">
      <selection activeCell="V15" sqref="V1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741.66666666666674</v>
      </c>
      <c r="C2" s="4">
        <f t="shared" ref="C2:C15" si="2">B2*1.2</f>
        <v>890.00000000000011</v>
      </c>
      <c r="D2" s="4">
        <f t="shared" ref="D2:D15" si="3">C2*1.2</f>
        <v>1068</v>
      </c>
      <c r="E2" s="5">
        <f t="shared" ref="E2:E15" si="4">R2</f>
        <v>11000000</v>
      </c>
      <c r="F2" s="115">
        <f t="shared" ref="F2:F15" si="5">ROUND((E2/B2),0)</f>
        <v>14831</v>
      </c>
      <c r="G2" s="115">
        <f t="shared" ref="G2:G15" si="6">ROUND((E2/C2),0)</f>
        <v>12360</v>
      </c>
      <c r="H2" s="115">
        <f t="shared" ref="H2:H15" si="7">ROUND((E2/D2),0)</f>
        <v>10300</v>
      </c>
      <c r="I2" s="115">
        <f t="shared" ref="I2:I15" si="8">T2</f>
        <v>0</v>
      </c>
      <c r="J2" s="115">
        <f t="shared" ref="J2:J15" si="9">U2</f>
        <v>0</v>
      </c>
      <c r="K2" s="116"/>
      <c r="L2" s="116"/>
      <c r="M2" s="116"/>
      <c r="N2" s="116"/>
      <c r="O2" s="71">
        <v>1068</v>
      </c>
      <c r="P2" s="71">
        <f t="shared" ref="P2:P11" si="10">O2/1.2</f>
        <v>890</v>
      </c>
      <c r="Q2" s="71">
        <f t="shared" ref="Q2:Q12" si="11">P2/1.2</f>
        <v>741.66666666666674</v>
      </c>
      <c r="R2" s="2">
        <v>11000000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118.05555555555557</v>
      </c>
      <c r="C3" s="4">
        <f t="shared" si="2"/>
        <v>141.66666666666669</v>
      </c>
      <c r="D3" s="4">
        <f t="shared" si="3"/>
        <v>170.00000000000003</v>
      </c>
      <c r="E3" s="5">
        <f t="shared" si="4"/>
        <v>1650000</v>
      </c>
      <c r="F3" s="115">
        <f t="shared" si="5"/>
        <v>13976</v>
      </c>
      <c r="G3" s="115">
        <f t="shared" si="6"/>
        <v>11647</v>
      </c>
      <c r="H3" s="115">
        <f t="shared" si="7"/>
        <v>9706</v>
      </c>
      <c r="I3" s="115">
        <f t="shared" si="8"/>
        <v>0</v>
      </c>
      <c r="J3" s="115">
        <f t="shared" si="9"/>
        <v>0</v>
      </c>
      <c r="K3" s="116"/>
      <c r="L3" s="116"/>
      <c r="M3" s="116"/>
      <c r="N3" s="116"/>
      <c r="O3" s="71">
        <v>170</v>
      </c>
      <c r="P3" s="71">
        <f t="shared" si="10"/>
        <v>141.66666666666669</v>
      </c>
      <c r="Q3" s="71">
        <f t="shared" si="11"/>
        <v>118.05555555555557</v>
      </c>
      <c r="R3" s="2">
        <v>1650000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555.55555555555566</v>
      </c>
      <c r="C4" s="4">
        <f t="shared" si="2"/>
        <v>666.66666666666674</v>
      </c>
      <c r="D4" s="4">
        <f t="shared" si="3"/>
        <v>800.00000000000011</v>
      </c>
      <c r="E4" s="5">
        <f t="shared" si="4"/>
        <v>9000000</v>
      </c>
      <c r="F4" s="115">
        <f t="shared" si="5"/>
        <v>16200</v>
      </c>
      <c r="G4" s="115">
        <f t="shared" si="6"/>
        <v>13500</v>
      </c>
      <c r="H4" s="115">
        <f t="shared" si="7"/>
        <v>11250</v>
      </c>
      <c r="I4" s="115">
        <f t="shared" si="8"/>
        <v>0</v>
      </c>
      <c r="J4" s="115">
        <f t="shared" si="9"/>
        <v>0</v>
      </c>
      <c r="K4" s="116"/>
      <c r="L4" s="116"/>
      <c r="M4" s="116"/>
      <c r="N4" s="116"/>
      <c r="O4" s="71">
        <v>800</v>
      </c>
      <c r="P4" s="71">
        <f t="shared" si="10"/>
        <v>666.66666666666674</v>
      </c>
      <c r="Q4" s="71">
        <f t="shared" si="11"/>
        <v>555.55555555555566</v>
      </c>
      <c r="R4" s="2">
        <v>9000000</v>
      </c>
      <c r="S4" s="2"/>
      <c r="T4" s="2"/>
    </row>
    <row r="5" spans="1:35">
      <c r="A5" s="4">
        <f t="shared" si="0"/>
        <v>0</v>
      </c>
      <c r="B5" s="4">
        <f t="shared" si="1"/>
        <v>900</v>
      </c>
      <c r="C5" s="4">
        <f t="shared" si="2"/>
        <v>1080</v>
      </c>
      <c r="D5" s="4">
        <f t="shared" si="3"/>
        <v>1296</v>
      </c>
      <c r="E5" s="5">
        <f t="shared" si="4"/>
        <v>35000000</v>
      </c>
      <c r="F5" s="115">
        <f t="shared" si="5"/>
        <v>38889</v>
      </c>
      <c r="G5" s="115">
        <f t="shared" si="6"/>
        <v>32407</v>
      </c>
      <c r="H5" s="115">
        <f t="shared" si="7"/>
        <v>27006</v>
      </c>
      <c r="I5" s="115">
        <f t="shared" si="8"/>
        <v>0</v>
      </c>
      <c r="J5" s="115">
        <f t="shared" si="9"/>
        <v>0</v>
      </c>
      <c r="K5" s="116"/>
      <c r="L5" s="116"/>
      <c r="M5" s="116"/>
      <c r="N5" s="116"/>
      <c r="O5" s="71">
        <v>0</v>
      </c>
      <c r="P5" s="71">
        <f t="shared" si="10"/>
        <v>0</v>
      </c>
      <c r="Q5" s="71">
        <v>900</v>
      </c>
      <c r="R5" s="2">
        <v>35000000</v>
      </c>
      <c r="S5" s="2"/>
      <c r="T5" s="2"/>
    </row>
    <row r="6" spans="1:35">
      <c r="A6" s="4">
        <f t="shared" si="0"/>
        <v>0</v>
      </c>
      <c r="B6" s="4">
        <f t="shared" si="1"/>
        <v>350</v>
      </c>
      <c r="C6" s="4">
        <f t="shared" si="2"/>
        <v>420</v>
      </c>
      <c r="D6" s="4">
        <f t="shared" si="3"/>
        <v>504</v>
      </c>
      <c r="E6" s="5">
        <f t="shared" si="4"/>
        <v>8100000</v>
      </c>
      <c r="F6" s="115">
        <f t="shared" si="5"/>
        <v>23143</v>
      </c>
      <c r="G6" s="115">
        <f t="shared" si="6"/>
        <v>19286</v>
      </c>
      <c r="H6" s="115">
        <f t="shared" si="7"/>
        <v>16071</v>
      </c>
      <c r="I6" s="115">
        <f t="shared" si="8"/>
        <v>0</v>
      </c>
      <c r="J6" s="115">
        <f t="shared" si="9"/>
        <v>0</v>
      </c>
      <c r="K6" s="116"/>
      <c r="L6" s="116"/>
      <c r="M6" s="116"/>
      <c r="N6" s="116"/>
      <c r="O6" s="71">
        <v>0</v>
      </c>
      <c r="P6" s="71">
        <f t="shared" si="10"/>
        <v>0</v>
      </c>
      <c r="Q6" s="71">
        <v>350</v>
      </c>
      <c r="R6" s="2">
        <v>8100000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245</v>
      </c>
      <c r="C7" s="4">
        <f t="shared" si="2"/>
        <v>294</v>
      </c>
      <c r="D7" s="4">
        <f t="shared" si="3"/>
        <v>352.8</v>
      </c>
      <c r="E7" s="5">
        <f t="shared" si="4"/>
        <v>7200000</v>
      </c>
      <c r="F7" s="4">
        <f t="shared" si="5"/>
        <v>29388</v>
      </c>
      <c r="G7" s="4">
        <f t="shared" si="6"/>
        <v>24490</v>
      </c>
      <c r="H7" s="4">
        <f t="shared" si="7"/>
        <v>20408</v>
      </c>
      <c r="I7" s="4">
        <f t="shared" si="8"/>
        <v>0</v>
      </c>
      <c r="J7" s="4">
        <f t="shared" si="9"/>
        <v>0</v>
      </c>
      <c r="O7" s="71">
        <v>0</v>
      </c>
      <c r="P7" s="71">
        <f t="shared" si="10"/>
        <v>0</v>
      </c>
      <c r="Q7" s="71">
        <v>245</v>
      </c>
      <c r="R7" s="2">
        <v>7200000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O8" s="71">
        <v>0</v>
      </c>
      <c r="P8" s="71">
        <f t="shared" si="10"/>
        <v>0</v>
      </c>
      <c r="Q8" s="71">
        <f t="shared" si="11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O9" s="71">
        <v>0</v>
      </c>
      <c r="P9" s="71">
        <f t="shared" si="10"/>
        <v>0</v>
      </c>
      <c r="Q9" s="71">
        <f t="shared" si="11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 s="71">
        <v>0</v>
      </c>
      <c r="P10" s="71">
        <f t="shared" si="10"/>
        <v>0</v>
      </c>
      <c r="Q10" s="71">
        <f t="shared" si="11"/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 s="71">
        <v>0</v>
      </c>
      <c r="P11" s="71">
        <f t="shared" si="10"/>
        <v>0</v>
      </c>
      <c r="Q11" s="71">
        <f t="shared" si="11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O12" s="71">
        <v>0</v>
      </c>
      <c r="P12" s="71">
        <f>O12/1.2</f>
        <v>0</v>
      </c>
      <c r="Q12" s="71">
        <f t="shared" si="11"/>
        <v>0</v>
      </c>
      <c r="R12" s="2">
        <v>0</v>
      </c>
      <c r="S12" s="2"/>
      <c r="V12" s="68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O13">
        <v>0</v>
      </c>
      <c r="P13">
        <f t="shared" ref="P13" si="12">O13/1.2</f>
        <v>0</v>
      </c>
      <c r="Q13">
        <f t="shared" ref="Q13" si="13">P13/1.2</f>
        <v>0</v>
      </c>
      <c r="R13" s="2">
        <v>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O14">
        <v>0</v>
      </c>
      <c r="P14">
        <f t="shared" ref="P14:P15" si="14">O14/1.2</f>
        <v>0</v>
      </c>
      <c r="Q14">
        <f t="shared" ref="Q14:Q15" si="15">P14/1.2</f>
        <v>0</v>
      </c>
      <c r="R14" s="2">
        <v>0</v>
      </c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O15">
        <v>0</v>
      </c>
      <c r="P15">
        <f t="shared" si="14"/>
        <v>0</v>
      </c>
      <c r="Q15">
        <f t="shared" si="15"/>
        <v>0</v>
      </c>
      <c r="R15" s="2">
        <v>0</v>
      </c>
      <c r="S15" s="2"/>
    </row>
    <row r="16" spans="1:35">
      <c r="A16" s="4">
        <f t="shared" ref="A16:A19" si="16">N16</f>
        <v>0</v>
      </c>
      <c r="B16" s="4">
        <f t="shared" ref="B16:B19" si="17">Q16</f>
        <v>0</v>
      </c>
      <c r="C16" s="4">
        <f t="shared" ref="C16:C19" si="18">B16*1.2</f>
        <v>0</v>
      </c>
      <c r="D16" s="4">
        <f t="shared" ref="D16:D19" si="19">C16*1.2</f>
        <v>0</v>
      </c>
      <c r="E16" s="5">
        <f t="shared" ref="E16:E19" si="20">R16</f>
        <v>0</v>
      </c>
      <c r="F16" s="4" t="e">
        <f t="shared" ref="F16:F19" si="21">ROUND((E16/B16),0)</f>
        <v>#DIV/0!</v>
      </c>
      <c r="G16" s="4" t="e">
        <f t="shared" ref="G16:G19" si="22">ROUND((E16/C16),0)</f>
        <v>#DIV/0!</v>
      </c>
      <c r="H16" s="4" t="e">
        <f t="shared" ref="H16:H19" si="23">ROUND((E16/D16),0)</f>
        <v>#DIV/0!</v>
      </c>
      <c r="I16" s="4">
        <f t="shared" ref="I16:J19" si="24">T16</f>
        <v>0</v>
      </c>
      <c r="J16" s="4">
        <f t="shared" si="24"/>
        <v>0</v>
      </c>
      <c r="O16">
        <v>0</v>
      </c>
      <c r="P16">
        <f t="shared" ref="P16:P17" si="25">O16/1.2</f>
        <v>0</v>
      </c>
      <c r="Q16">
        <f t="shared" ref="Q16:Q18" si="26">P16/1.2</f>
        <v>0</v>
      </c>
      <c r="R16" s="2">
        <v>0</v>
      </c>
      <c r="S16" s="2"/>
    </row>
    <row r="17" spans="1:19">
      <c r="A17" s="4">
        <f t="shared" si="16"/>
        <v>0</v>
      </c>
      <c r="B17" s="4">
        <f t="shared" si="17"/>
        <v>0</v>
      </c>
      <c r="C17" s="4">
        <f t="shared" si="18"/>
        <v>0</v>
      </c>
      <c r="D17" s="4">
        <f t="shared" si="19"/>
        <v>0</v>
      </c>
      <c r="E17" s="5">
        <f t="shared" si="20"/>
        <v>0</v>
      </c>
      <c r="F17" s="4" t="e">
        <f t="shared" si="21"/>
        <v>#DIV/0!</v>
      </c>
      <c r="G17" s="4" t="e">
        <f t="shared" si="22"/>
        <v>#DIV/0!</v>
      </c>
      <c r="H17" s="4" t="e">
        <f t="shared" si="23"/>
        <v>#DIV/0!</v>
      </c>
      <c r="I17" s="4">
        <f t="shared" si="24"/>
        <v>0</v>
      </c>
      <c r="J17" s="4">
        <f t="shared" si="24"/>
        <v>0</v>
      </c>
      <c r="O17">
        <v>0</v>
      </c>
      <c r="P17">
        <f t="shared" si="25"/>
        <v>0</v>
      </c>
      <c r="Q17">
        <f t="shared" si="26"/>
        <v>0</v>
      </c>
      <c r="R17" s="2">
        <v>0</v>
      </c>
      <c r="S17" s="2"/>
    </row>
    <row r="18" spans="1:19">
      <c r="A18" s="4">
        <f t="shared" si="16"/>
        <v>0</v>
      </c>
      <c r="B18" s="4">
        <f t="shared" si="17"/>
        <v>0</v>
      </c>
      <c r="C18" s="4">
        <f t="shared" si="18"/>
        <v>0</v>
      </c>
      <c r="D18" s="4">
        <f t="shared" si="19"/>
        <v>0</v>
      </c>
      <c r="E18" s="5">
        <f t="shared" si="20"/>
        <v>0</v>
      </c>
      <c r="F18" s="4" t="e">
        <f t="shared" si="21"/>
        <v>#DIV/0!</v>
      </c>
      <c r="G18" s="4" t="e">
        <f t="shared" si="22"/>
        <v>#DIV/0!</v>
      </c>
      <c r="H18" s="4" t="e">
        <f t="shared" si="23"/>
        <v>#DIV/0!</v>
      </c>
      <c r="I18" s="4">
        <f t="shared" si="24"/>
        <v>0</v>
      </c>
      <c r="J18" s="4">
        <f t="shared" si="24"/>
        <v>0</v>
      </c>
      <c r="O18">
        <v>0</v>
      </c>
      <c r="P18">
        <f>O18/1.2</f>
        <v>0</v>
      </c>
      <c r="Q18">
        <f t="shared" si="26"/>
        <v>0</v>
      </c>
      <c r="R18" s="2">
        <v>0</v>
      </c>
      <c r="S18" s="2"/>
    </row>
    <row r="19" spans="1:19">
      <c r="A19" s="4">
        <f t="shared" si="16"/>
        <v>0</v>
      </c>
      <c r="B19" s="4">
        <f t="shared" si="17"/>
        <v>0</v>
      </c>
      <c r="C19" s="4">
        <f t="shared" si="18"/>
        <v>0</v>
      </c>
      <c r="D19" s="4">
        <f t="shared" si="19"/>
        <v>0</v>
      </c>
      <c r="E19" s="5">
        <f t="shared" si="20"/>
        <v>0</v>
      </c>
      <c r="F19" s="4" t="e">
        <f t="shared" si="21"/>
        <v>#DIV/0!</v>
      </c>
      <c r="G19" s="4" t="e">
        <f t="shared" si="22"/>
        <v>#DIV/0!</v>
      </c>
      <c r="H19" s="4" t="e">
        <f t="shared" si="23"/>
        <v>#DIV/0!</v>
      </c>
      <c r="I19" s="4">
        <f t="shared" si="24"/>
        <v>0</v>
      </c>
      <c r="J19" s="4">
        <f t="shared" si="24"/>
        <v>0</v>
      </c>
      <c r="O19" s="71">
        <v>0</v>
      </c>
      <c r="P19" s="71">
        <f>O19/1.2</f>
        <v>0</v>
      </c>
      <c r="Q19" s="71">
        <f t="shared" ref="Q19" si="27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workbookViewId="0">
      <selection activeCell="F24" sqref="F24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4" sqref="K14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/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Q11" sqref="Q11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Sheet5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Rushi</cp:lastModifiedBy>
  <cp:lastPrinted>2019-11-05T06:14:02Z</cp:lastPrinted>
  <dcterms:created xsi:type="dcterms:W3CDTF">2018-02-17T10:36:41Z</dcterms:created>
  <dcterms:modified xsi:type="dcterms:W3CDTF">2023-11-29T08:50:45Z</dcterms:modified>
</cp:coreProperties>
</file>