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BOB\AO Office\Milind Nirgude\"/>
    </mc:Choice>
  </mc:AlternateContent>
  <bookViews>
    <workbookView xWindow="0" yWindow="0" windowWidth="2049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4" l="1"/>
  <c r="B3" i="4" s="1"/>
  <c r="C3" i="4" s="1"/>
  <c r="D3" i="4" s="1"/>
  <c r="P3" i="4"/>
  <c r="J3" i="4"/>
  <c r="I3" i="4"/>
  <c r="E3" i="4"/>
  <c r="F3" i="4" s="1"/>
  <c r="A3" i="4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5" i="4"/>
  <c r="Q5" i="4" s="1"/>
  <c r="P4" i="4"/>
  <c r="Q4" i="4" s="1"/>
  <c r="P2" i="4"/>
  <c r="N8" i="24"/>
  <c r="N7" i="24"/>
  <c r="N6" i="24"/>
  <c r="N5" i="24"/>
  <c r="H3" i="4" l="1"/>
  <c r="G3" i="4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B2" i="4" l="1"/>
  <c r="C2" i="4" s="1"/>
  <c r="D2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7" i="4"/>
  <c r="H10" i="4"/>
  <c r="H14" i="4"/>
  <c r="F2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19" i="24" l="1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5" i="23" s="1"/>
  <c r="C20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<sst xmlns="http://schemas.openxmlformats.org/spreadsheetml/2006/main" count="130" uniqueCount="99">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</sst>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64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Alignment="1">
      <alignment horizontal="right"/>
    </xf>
    <xf numFmtId="0" fontId="0" fillId="3" borderId="0" xfId="0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381000</xdr:colOff>
      <xdr:row>18</xdr:row>
      <xdr:rowOff>95250</xdr:rowOff>
    </xdr:to>
    <xdr:pic>
      <xdr:nvPicPr>
        <xdr:cNvPr id="204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867400" cy="3524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180975</xdr:rowOff>
    </xdr:from>
    <xdr:to>
      <xdr:col>10</xdr:col>
      <xdr:colOff>200025</xdr:colOff>
      <xdr:row>21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71475"/>
          <a:ext cx="5867400" cy="37528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129540</xdr:colOff>
      <xdr:row>20</xdr:row>
      <xdr:rowOff>171450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225540" cy="398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466610</xdr:colOff>
      <xdr:row>22</xdr:row>
      <xdr:rowOff>134471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122904" cy="4325471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workbookViewId="0">
      <selection activeCell="D15" sqref="D15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41651</v>
      </c>
      <c r="F2" s="71"/>
      <c r="G2" s="118" t="s">
        <v>77</v>
      </c>
      <c r="H2" s="119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39616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39616</v>
      </c>
      <c r="D5" s="56" t="s">
        <v>61</v>
      </c>
      <c r="E5" s="57">
        <f>ROUND(C5/10.764,0)</f>
        <v>3680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11900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27716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/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27716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39616</v>
      </c>
      <c r="D10" s="56" t="s">
        <v>61</v>
      </c>
      <c r="E10" s="57">
        <f>ROUND(C10/10.764,0)</f>
        <v>3680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2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122"/>
      <c r="C18" s="123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C25" sqref="C25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8" width="12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7100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/>
      <c r="D7" s="24"/>
      <c r="F7" s="74"/>
      <c r="G7" s="74"/>
      <c r="H7" s="60"/>
    </row>
    <row r="8" spans="1:9">
      <c r="A8" s="15" t="s">
        <v>18</v>
      </c>
      <c r="B8" s="23"/>
      <c r="C8" s="24">
        <f>C9-C7</f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  <c r="H10" s="60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  <c r="H13" s="60"/>
    </row>
    <row r="14" spans="1:9">
      <c r="A14" s="15" t="s">
        <v>15</v>
      </c>
      <c r="B14" s="18"/>
      <c r="C14" s="19">
        <f>C5</f>
        <v>5100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7100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</row>
    <row r="18" spans="1:8" ht="16.5">
      <c r="A18" s="27" t="s">
        <v>95</v>
      </c>
      <c r="B18" s="7"/>
      <c r="C18" s="72">
        <v>1049</v>
      </c>
      <c r="D18" s="72"/>
      <c r="E18" s="73"/>
      <c r="F18" s="74"/>
      <c r="G18" s="74"/>
    </row>
    <row r="19" spans="1:8">
      <c r="A19" s="15"/>
      <c r="B19" s="6"/>
      <c r="C19" s="29">
        <f>C18*C16</f>
        <v>7447900</v>
      </c>
      <c r="D19" s="74" t="s">
        <v>68</v>
      </c>
      <c r="E19" s="29"/>
      <c r="F19" s="74"/>
      <c r="G19" s="74"/>
    </row>
    <row r="20" spans="1:8">
      <c r="A20" s="15"/>
      <c r="C20" s="30">
        <f>C19*95%</f>
        <v>7075505</v>
      </c>
      <c r="D20" s="74" t="s">
        <v>24</v>
      </c>
      <c r="E20" s="30"/>
      <c r="F20" s="74"/>
      <c r="G20" s="74"/>
      <c r="H20" s="6"/>
    </row>
    <row r="21" spans="1:8">
      <c r="A21" s="15"/>
      <c r="C21" s="30">
        <f>C19*80%</f>
        <v>5958320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2098000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15516.458333333334</v>
      </c>
      <c r="D25" s="30"/>
    </row>
    <row r="26" spans="1:8">
      <c r="C26" s="30"/>
      <c r="D26" s="30"/>
    </row>
    <row r="27" spans="1:8">
      <c r="C27" s="30"/>
      <c r="D27" s="29"/>
      <c r="E27" s="74"/>
    </row>
    <row r="28" spans="1:8">
      <c r="C28"/>
      <c r="D28" s="117"/>
      <c r="E28" s="74"/>
    </row>
    <row r="29" spans="1:8">
      <c r="C29"/>
      <c r="D29" s="117"/>
      <c r="E29" s="74"/>
    </row>
    <row r="30" spans="1:8">
      <c r="C30"/>
      <c r="D30" s="53"/>
    </row>
    <row r="31" spans="1:8">
      <c r="C31"/>
      <c r="D31" s="53"/>
      <c r="E31" s="34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740</v>
      </c>
      <c r="C2" s="4">
        <f t="shared" ref="C2:C15" si="2">B2*1.2</f>
        <v>888</v>
      </c>
      <c r="D2" s="4">
        <f t="shared" ref="D2:D15" si="3">C2*1.2</f>
        <v>1065.5999999999999</v>
      </c>
      <c r="E2" s="5">
        <f t="shared" ref="E2:E15" si="4">R2</f>
        <v>6000000</v>
      </c>
      <c r="F2" s="115">
        <f t="shared" ref="F2:F15" si="5">ROUND((E2/B2),0)</f>
        <v>8108</v>
      </c>
      <c r="G2" s="115">
        <f t="shared" ref="G2:G15" si="6">ROUND((E2/C2),0)</f>
        <v>6757</v>
      </c>
      <c r="H2" s="115">
        <f t="shared" ref="H2:H15" si="7">ROUND((E2/D2),0)</f>
        <v>5631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>
        <v>0</v>
      </c>
      <c r="P2" s="71">
        <f t="shared" ref="P2:P11" si="10">O2/1.2</f>
        <v>0</v>
      </c>
      <c r="Q2" s="71">
        <v>740</v>
      </c>
      <c r="R2" s="2">
        <v>6000000</v>
      </c>
      <c r="S2" s="2"/>
      <c r="T2" s="2"/>
      <c r="AA2" s="65"/>
    </row>
    <row r="3" spans="1:35">
      <c r="A3" s="4">
        <f t="shared" ref="A3" si="11">N3</f>
        <v>0</v>
      </c>
      <c r="B3" s="4">
        <f t="shared" ref="B3" si="12">Q3</f>
        <v>675</v>
      </c>
      <c r="C3" s="4">
        <f t="shared" ref="C3" si="13">B3*1.2</f>
        <v>810</v>
      </c>
      <c r="D3" s="4">
        <f t="shared" ref="D3" si="14">C3*1.2</f>
        <v>972</v>
      </c>
      <c r="E3" s="5">
        <f t="shared" ref="E3" si="15">R3</f>
        <v>5530000</v>
      </c>
      <c r="F3" s="115">
        <f t="shared" ref="F3" si="16">ROUND((E3/B3),0)</f>
        <v>8193</v>
      </c>
      <c r="G3" s="115">
        <f t="shared" ref="G3" si="17">ROUND((E3/C3),0)</f>
        <v>6827</v>
      </c>
      <c r="H3" s="115">
        <f t="shared" ref="H3" si="18">ROUND((E3/D3),0)</f>
        <v>5689</v>
      </c>
      <c r="I3" s="115">
        <f t="shared" ref="I3" si="19">T3</f>
        <v>0</v>
      </c>
      <c r="J3" s="115">
        <f t="shared" ref="J3" si="20">U3</f>
        <v>0</v>
      </c>
      <c r="K3" s="116"/>
      <c r="L3" s="116"/>
      <c r="M3" s="116"/>
      <c r="N3" s="116"/>
      <c r="O3" s="71">
        <v>972</v>
      </c>
      <c r="P3" s="71">
        <f t="shared" ref="P3" si="21">O3/1.2</f>
        <v>810</v>
      </c>
      <c r="Q3" s="71">
        <f t="shared" ref="Q3" si="22">P3/1.2</f>
        <v>675</v>
      </c>
      <c r="R3" s="2">
        <v>5530000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904.16666666666674</v>
      </c>
      <c r="C4" s="4">
        <f t="shared" si="2"/>
        <v>1085</v>
      </c>
      <c r="D4" s="4">
        <f t="shared" si="3"/>
        <v>1302</v>
      </c>
      <c r="E4" s="5">
        <f t="shared" si="4"/>
        <v>6050000</v>
      </c>
      <c r="F4" s="115">
        <f t="shared" si="5"/>
        <v>6691</v>
      </c>
      <c r="G4" s="115">
        <f t="shared" si="6"/>
        <v>5576</v>
      </c>
      <c r="H4" s="115">
        <f t="shared" si="7"/>
        <v>4647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>
        <v>1302</v>
      </c>
      <c r="P4" s="71">
        <f t="shared" si="10"/>
        <v>1085</v>
      </c>
      <c r="Q4" s="71">
        <f t="shared" ref="Q4:Q12" si="23">P4/1.2</f>
        <v>904.16666666666674</v>
      </c>
      <c r="R4" s="2">
        <v>6050000</v>
      </c>
      <c r="S4" s="2"/>
      <c r="T4" s="2"/>
    </row>
    <row r="5" spans="1:35">
      <c r="A5" s="4">
        <f t="shared" si="0"/>
        <v>0</v>
      </c>
      <c r="B5" s="4">
        <f t="shared" si="1"/>
        <v>803.47222222222229</v>
      </c>
      <c r="C5" s="4">
        <f t="shared" si="2"/>
        <v>964.16666666666674</v>
      </c>
      <c r="D5" s="4">
        <f t="shared" si="3"/>
        <v>1157</v>
      </c>
      <c r="E5" s="5">
        <f t="shared" si="4"/>
        <v>5380000</v>
      </c>
      <c r="F5" s="115">
        <f t="shared" si="5"/>
        <v>6696</v>
      </c>
      <c r="G5" s="115">
        <f t="shared" si="6"/>
        <v>5580</v>
      </c>
      <c r="H5" s="115">
        <f t="shared" si="7"/>
        <v>4650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>
        <v>1157</v>
      </c>
      <c r="P5" s="71">
        <f t="shared" si="10"/>
        <v>964.16666666666674</v>
      </c>
      <c r="Q5" s="71">
        <f t="shared" si="23"/>
        <v>803.47222222222229</v>
      </c>
      <c r="R5" s="2">
        <v>5380000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v>0</v>
      </c>
      <c r="Q6" s="71"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23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>
        <v>0</v>
      </c>
      <c r="P9" s="71">
        <f t="shared" si="10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>
        <v>0</v>
      </c>
      <c r="P10" s="71">
        <f t="shared" si="10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>
        <v>0</v>
      </c>
      <c r="P11" s="71">
        <f t="shared" si="10"/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1">
        <v>0</v>
      </c>
      <c r="P19" s="71">
        <f>O19/1.2</f>
        <v>0</v>
      </c>
      <c r="Q19" s="71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/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" sqref="H4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N17" sqref="N1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2023-11-20T09:16:27Z</dcterms:modified>
</cp:coreProperties>
</file>