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jacta Shelar\"/>
    </mc:Choice>
  </mc:AlternateContent>
  <bookViews>
    <workbookView xWindow="0" yWindow="0" windowWidth="1536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MB" sheetId="44" r:id="rId5"/>
    <sheet name="Sheet1" sheetId="48" r:id="rId6"/>
    <sheet name="Sheet2" sheetId="49" r:id="rId7"/>
    <sheet name="Sheet3" sheetId="50" r:id="rId8"/>
    <sheet name="Sheet4" sheetId="5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3" l="1"/>
  <c r="H13" i="44"/>
  <c r="F15" i="44"/>
  <c r="G13" i="44"/>
  <c r="G7" i="44"/>
  <c r="G8" i="44"/>
  <c r="G9" i="44"/>
  <c r="G10" i="44"/>
  <c r="G11" i="44"/>
  <c r="G12" i="44"/>
  <c r="G6" i="44"/>
  <c r="D29" i="25" l="1"/>
  <c r="C29" i="25"/>
  <c r="C17" i="25" l="1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s="1"/>
  <c r="B20" i="23" s="1"/>
  <c r="C21" i="23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25" i="23" l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<sst xmlns="http://schemas.openxmlformats.org/spreadsheetml/2006/main" count="129" uniqueCount="99">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</sst>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7" fillId="0" borderId="0" xfId="0" applyNumberFormat="1" applyFont="1"/>
    <xf numFmtId="43" fontId="0" fillId="0" borderId="0" xfId="0" applyNumberFormat="1"/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9</xdr:col>
      <xdr:colOff>561975</xdr:colOff>
      <xdr:row>20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5734050" cy="3790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9</xdr:col>
      <xdr:colOff>238125</xdr:colOff>
      <xdr:row>20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5724525" cy="3829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247650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5734050" cy="4200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9</xdr:col>
      <xdr:colOff>381000</xdr:colOff>
      <xdr:row>22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5743575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="85" zoomScaleNormal="85" workbookViewId="0">
      <selection activeCell="L10" sqref="L10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42735</v>
      </c>
      <c r="F2" s="74"/>
      <c r="G2" s="125" t="s">
        <v>76</v>
      </c>
      <c r="H2" s="126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40700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40700</v>
      </c>
      <c r="D5" s="57" t="s">
        <v>61</v>
      </c>
      <c r="E5" s="58">
        <f>ROUND(C5/10.764,0)</f>
        <v>3781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16500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0.18</v>
      </c>
      <c r="D8" s="101">
        <f>1-C8</f>
        <v>0.82000000000000006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19844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36344</v>
      </c>
      <c r="D10" s="57" t="s">
        <v>61</v>
      </c>
      <c r="E10" s="58">
        <f>ROUND(C10/10.764,0)</f>
        <v>3376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2005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18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42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1084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2168000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3659584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zoomScaleNormal="100" workbookViewId="0">
      <selection activeCell="F15" sqref="F15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D2" s="17"/>
      <c r="F2" s="77"/>
      <c r="G2" s="77"/>
    </row>
    <row r="3" spans="1:8">
      <c r="A3" s="15" t="s">
        <v>13</v>
      </c>
      <c r="B3" s="19"/>
      <c r="C3" s="20">
        <v>5700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3700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18</v>
      </c>
      <c r="D7" s="25"/>
      <c r="E7" s="16"/>
      <c r="G7" s="118"/>
    </row>
    <row r="8" spans="1:8">
      <c r="A8" s="15" t="s">
        <v>18</v>
      </c>
      <c r="B8" s="24"/>
      <c r="C8" s="25">
        <f>C9-C7</f>
        <v>42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27</v>
      </c>
      <c r="D10" s="25"/>
      <c r="E10" s="16"/>
      <c r="H10" s="119"/>
    </row>
    <row r="11" spans="1:8">
      <c r="A11" s="15"/>
      <c r="B11" s="26"/>
      <c r="C11" s="27">
        <f>C10%</f>
        <v>0.27</v>
      </c>
      <c r="D11" s="27"/>
      <c r="F11" s="77"/>
      <c r="G11" s="77"/>
    </row>
    <row r="12" spans="1:8">
      <c r="A12" s="15" t="s">
        <v>21</v>
      </c>
      <c r="B12" s="19"/>
      <c r="C12" s="20">
        <f>C6*C11</f>
        <v>540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1460</v>
      </c>
      <c r="D13" s="23"/>
      <c r="F13" s="77"/>
      <c r="G13" s="77"/>
    </row>
    <row r="14" spans="1:8">
      <c r="A14" s="15" t="s">
        <v>15</v>
      </c>
      <c r="B14" s="19"/>
      <c r="C14" s="20">
        <f>C5</f>
        <v>3700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5160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98</v>
      </c>
      <c r="B18" s="7"/>
      <c r="C18" s="75">
        <v>1084</v>
      </c>
      <c r="D18" s="75"/>
      <c r="E18" s="76"/>
      <c r="F18" s="77"/>
      <c r="G18" s="77"/>
    </row>
    <row r="19" spans="1:7">
      <c r="A19" s="15"/>
      <c r="B19" s="6"/>
      <c r="C19" s="30">
        <f>C18*C16</f>
        <v>5593440</v>
      </c>
      <c r="D19" s="77" t="s">
        <v>68</v>
      </c>
      <c r="E19" s="30"/>
      <c r="F19" s="77"/>
      <c r="G19" s="77"/>
    </row>
    <row r="20" spans="1:7">
      <c r="A20" s="15"/>
      <c r="B20" s="61">
        <f>C20*0.65</f>
        <v>3272162.4</v>
      </c>
      <c r="C20" s="31">
        <f>C19*90%</f>
        <v>5034096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4474752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2168000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11653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 s="6">
        <v>100.66</v>
      </c>
      <c r="C28" s="119">
        <f>B28*10.764</f>
        <v>1083.50424</v>
      </c>
      <c r="D28"/>
    </row>
    <row r="29" spans="1:7">
      <c r="C29" s="74"/>
      <c r="D29" s="74"/>
      <c r="E29" s="119"/>
    </row>
    <row r="30" spans="1:7">
      <c r="C30" s="74"/>
      <c r="D30" s="74"/>
      <c r="E30" s="119"/>
    </row>
    <row r="31" spans="1:7">
      <c r="C31" s="74"/>
      <c r="D31" s="120"/>
      <c r="E31" s="119"/>
    </row>
    <row r="32" spans="1:7">
      <c r="C32" s="122"/>
    </row>
    <row r="33" spans="1:8">
      <c r="B33" s="124"/>
      <c r="C33" s="124"/>
    </row>
    <row r="34" spans="1:8">
      <c r="C34" s="122"/>
      <c r="D34" s="25"/>
      <c r="H34" s="74"/>
    </row>
    <row r="35" spans="1:8">
      <c r="B35" s="121"/>
      <c r="C35" s="123"/>
      <c r="D35" s="6"/>
      <c r="F35" s="118"/>
    </row>
    <row r="36" spans="1:8">
      <c r="C36" s="123"/>
      <c r="D36" s="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E4" zoomScaleNormal="100" workbookViewId="0">
      <selection activeCell="P20" sqref="P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7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/>
      <c r="P10" s="74"/>
      <c r="Q10" s="74"/>
      <c r="R10" s="2"/>
      <c r="S10" s="2"/>
    </row>
    <row r="11" spans="1:35" ht="16.5">
      <c r="A11" s="4">
        <f t="shared" si="0"/>
        <v>0</v>
      </c>
      <c r="B11" s="4">
        <f t="shared" si="1"/>
        <v>1221</v>
      </c>
      <c r="C11" s="4">
        <f t="shared" si="2"/>
        <v>1465.2</v>
      </c>
      <c r="D11" s="4">
        <f t="shared" si="3"/>
        <v>1758.24</v>
      </c>
      <c r="E11" s="5">
        <f t="shared" si="4"/>
        <v>11200000</v>
      </c>
      <c r="F11" s="4">
        <f t="shared" si="5"/>
        <v>9173</v>
      </c>
      <c r="G11" s="4">
        <f t="shared" si="6"/>
        <v>7644</v>
      </c>
      <c r="H11" s="4">
        <f t="shared" si="7"/>
        <v>6370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0">O11/1.2</f>
        <v>0</v>
      </c>
      <c r="Q11">
        <v>1221</v>
      </c>
      <c r="R11" s="2">
        <v>11200000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1333.3333333333335</v>
      </c>
      <c r="C12" s="4">
        <f t="shared" si="2"/>
        <v>1600.0000000000002</v>
      </c>
      <c r="D12" s="4">
        <f t="shared" si="3"/>
        <v>1920.0000000000002</v>
      </c>
      <c r="E12" s="5">
        <f t="shared" si="4"/>
        <v>10400000</v>
      </c>
      <c r="F12" s="4">
        <f t="shared" si="5"/>
        <v>7800</v>
      </c>
      <c r="G12" s="4">
        <f t="shared" si="6"/>
        <v>6500</v>
      </c>
      <c r="H12" s="4">
        <f t="shared" si="7"/>
        <v>5417</v>
      </c>
      <c r="I12" s="4">
        <f t="shared" si="8"/>
        <v>0</v>
      </c>
      <c r="J12" s="4">
        <f t="shared" si="9"/>
        <v>0</v>
      </c>
      <c r="O12">
        <v>0</v>
      </c>
      <c r="P12">
        <v>1600</v>
      </c>
      <c r="Q12">
        <f t="shared" ref="Q12" si="11">P12/1.2</f>
        <v>1333.3333333333335</v>
      </c>
      <c r="R12" s="2">
        <v>10400000</v>
      </c>
      <c r="S12" s="2"/>
      <c r="V12" s="71"/>
    </row>
    <row r="13" spans="1:35">
      <c r="A13" s="4">
        <f t="shared" si="0"/>
        <v>0</v>
      </c>
      <c r="B13" s="4">
        <f t="shared" si="1"/>
        <v>1225</v>
      </c>
      <c r="C13" s="4">
        <f t="shared" si="2"/>
        <v>1470</v>
      </c>
      <c r="D13" s="4">
        <f t="shared" si="3"/>
        <v>1764</v>
      </c>
      <c r="E13" s="5">
        <f t="shared" si="4"/>
        <v>9000000</v>
      </c>
      <c r="F13" s="4">
        <f t="shared" si="5"/>
        <v>7347</v>
      </c>
      <c r="G13" s="4">
        <f t="shared" si="6"/>
        <v>6122</v>
      </c>
      <c r="H13" s="4">
        <f t="shared" si="7"/>
        <v>5102</v>
      </c>
      <c r="I13" s="4">
        <f t="shared" si="8"/>
        <v>0</v>
      </c>
      <c r="J13" s="4">
        <f t="shared" si="9"/>
        <v>0</v>
      </c>
      <c r="O13">
        <v>0</v>
      </c>
      <c r="P13">
        <v>1470</v>
      </c>
      <c r="Q13">
        <f t="shared" ref="Q13" si="12">P13/1.2</f>
        <v>1225</v>
      </c>
      <c r="R13" s="2">
        <v>9000000</v>
      </c>
      <c r="S13" s="2"/>
    </row>
    <row r="14" spans="1:35">
      <c r="A14" s="4">
        <f t="shared" si="0"/>
        <v>0</v>
      </c>
      <c r="B14" s="4">
        <f t="shared" si="1"/>
        <v>1166.6666666666667</v>
      </c>
      <c r="C14" s="4">
        <f t="shared" si="2"/>
        <v>1400</v>
      </c>
      <c r="D14" s="4">
        <f t="shared" si="3"/>
        <v>1680</v>
      </c>
      <c r="E14" s="5">
        <f t="shared" si="4"/>
        <v>9500000</v>
      </c>
      <c r="F14" s="4">
        <f t="shared" si="5"/>
        <v>8143</v>
      </c>
      <c r="G14" s="4">
        <f t="shared" si="6"/>
        <v>6786</v>
      </c>
      <c r="H14" s="4">
        <f t="shared" si="7"/>
        <v>5655</v>
      </c>
      <c r="I14" s="4">
        <f t="shared" si="8"/>
        <v>0</v>
      </c>
      <c r="J14" s="4">
        <f t="shared" si="9"/>
        <v>0</v>
      </c>
      <c r="O14">
        <v>0</v>
      </c>
      <c r="P14">
        <v>1400</v>
      </c>
      <c r="Q14">
        <f t="shared" ref="Q14:Q15" si="13">P14/1.2</f>
        <v>1166.6666666666667</v>
      </c>
      <c r="R14" s="2">
        <v>9500000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4">O15/1.2</f>
        <v>0</v>
      </c>
      <c r="Q15">
        <f t="shared" si="13"/>
        <v>0</v>
      </c>
      <c r="R15" s="2">
        <v>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R16" s="2"/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ref="Q17:Q18" si="25">P17/1.2</f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4">
        <v>0</v>
      </c>
      <c r="P19" s="74">
        <f>O19/1.2</f>
        <v>0</v>
      </c>
      <c r="Q19" s="74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3"/>
  <sheetViews>
    <sheetView workbookViewId="0">
      <selection activeCell="J15" sqref="J15"/>
    </sheetView>
  </sheetViews>
  <sheetFormatPr defaultRowHeight="15"/>
  <cols>
    <col min="5" max="5" width="14.140625" customWidth="1"/>
  </cols>
  <sheetData>
    <row r="1" spans="3:8">
      <c r="C1" s="118"/>
    </row>
    <row r="2" spans="3:8">
      <c r="C2" s="118"/>
    </row>
    <row r="3" spans="3:8">
      <c r="C3" s="118"/>
    </row>
    <row r="4" spans="3:8">
      <c r="C4" s="118"/>
    </row>
    <row r="5" spans="3:8">
      <c r="C5" s="118"/>
      <c r="F5" s="118"/>
    </row>
    <row r="6" spans="3:8">
      <c r="C6" s="118"/>
      <c r="E6">
        <v>15.6</v>
      </c>
      <c r="F6" s="118">
        <v>14.7</v>
      </c>
      <c r="G6">
        <f>F6*E6</f>
        <v>229.32</v>
      </c>
    </row>
    <row r="7" spans="3:8">
      <c r="C7" s="118"/>
      <c r="E7">
        <v>13.1</v>
      </c>
      <c r="F7" s="118">
        <v>11.3</v>
      </c>
      <c r="G7" s="74">
        <f t="shared" ref="G7:G12" si="0">F7*E7</f>
        <v>148.03</v>
      </c>
    </row>
    <row r="8" spans="3:8">
      <c r="C8" s="118"/>
      <c r="E8">
        <v>17.100000000000001</v>
      </c>
      <c r="F8" s="118">
        <v>10.1</v>
      </c>
      <c r="G8" s="74">
        <f t="shared" si="0"/>
        <v>172.71</v>
      </c>
    </row>
    <row r="9" spans="3:8">
      <c r="E9">
        <v>17.8</v>
      </c>
      <c r="F9" s="118">
        <v>12.3</v>
      </c>
      <c r="G9" s="74">
        <f t="shared" si="0"/>
        <v>218.94000000000003</v>
      </c>
    </row>
    <row r="10" spans="3:8">
      <c r="C10" s="118"/>
      <c r="E10">
        <v>4.0999999999999996</v>
      </c>
      <c r="F10" s="118">
        <v>11.1</v>
      </c>
      <c r="G10" s="74">
        <f t="shared" si="0"/>
        <v>45.51</v>
      </c>
    </row>
    <row r="11" spans="3:8" s="74" customFormat="1">
      <c r="C11" s="118"/>
      <c r="E11" s="74">
        <v>11.1</v>
      </c>
      <c r="F11" s="118">
        <v>4.0999999999999996</v>
      </c>
      <c r="G11" s="74">
        <f t="shared" si="0"/>
        <v>45.51</v>
      </c>
    </row>
    <row r="12" spans="3:8">
      <c r="C12" s="118"/>
      <c r="E12">
        <v>4</v>
      </c>
      <c r="F12" s="118">
        <v>5.2</v>
      </c>
      <c r="G12" s="74">
        <f t="shared" si="0"/>
        <v>20.8</v>
      </c>
    </row>
    <row r="13" spans="3:8">
      <c r="C13" s="118"/>
      <c r="F13" s="118"/>
      <c r="G13" s="118">
        <f>SUM(G6:G12)</f>
        <v>880.82</v>
      </c>
      <c r="H13">
        <f>G13*1.3</f>
        <v>1145.066</v>
      </c>
    </row>
    <row r="14" spans="3:8">
      <c r="C14" s="118"/>
      <c r="F14" s="118"/>
    </row>
    <row r="15" spans="3:8">
      <c r="E15" s="6">
        <v>100.66</v>
      </c>
      <c r="F15" s="119">
        <f>E15*10.764</f>
        <v>1083.50424</v>
      </c>
      <c r="G15" s="118"/>
    </row>
    <row r="16" spans="3:8">
      <c r="G16" s="118"/>
    </row>
    <row r="17" spans="6:7">
      <c r="F17" s="118"/>
    </row>
    <row r="23" spans="6:7">
      <c r="G23" s="118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7" sqref="M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MB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2023-11-20T09:17:23Z</dcterms:modified>
</cp:coreProperties>
</file>