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F939207C-341F-43DF-BFFB-388ABEEBC7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G40" i="1"/>
  <c r="G38" i="1"/>
  <c r="G39" i="1"/>
  <c r="G37" i="1"/>
  <c r="G36" i="1"/>
  <c r="G28" i="1"/>
  <c r="G29" i="1"/>
  <c r="G30" i="1"/>
  <c r="G31" i="1"/>
  <c r="G32" i="1"/>
  <c r="G33" i="1"/>
  <c r="G34" i="1"/>
  <c r="G35" i="1"/>
  <c r="G27" i="1"/>
  <c r="H19" i="1"/>
  <c r="H18" i="1"/>
  <c r="B10" i="1"/>
  <c r="F9" i="1"/>
  <c r="G8" i="1"/>
  <c r="H3" i="1"/>
  <c r="H20" i="1" l="1"/>
  <c r="B8" i="1"/>
  <c r="B5" i="1" l="1"/>
  <c r="B11" i="1" l="1"/>
  <c r="B14" i="1"/>
  <c r="B12" i="1" l="1"/>
  <c r="B13" i="1" s="1"/>
  <c r="B15" i="1" s="1"/>
  <c r="B18" i="1" l="1"/>
  <c r="C15" i="1"/>
  <c r="D18" i="1" l="1"/>
  <c r="D20" i="1" l="1"/>
  <c r="D19" i="1"/>
</calcChain>
</file>

<file path=xl/sharedStrings.xml><?xml version="1.0" encoding="utf-8"?>
<sst xmlns="http://schemas.openxmlformats.org/spreadsheetml/2006/main" count="34" uniqueCount="31">
  <si>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</si>
  <si>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</si>
  <si>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</si>
  <si>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</si>
  <si>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</si>
  <si>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</si>
  <si>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</si>
  <si>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</si>
  <si>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</si>
  <si>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</si>
  <si>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</si>
  <si>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</si>
  <si>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</si>
  <si>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Con. Year</t>
  </si>
  <si>
    <t>Rental Value</t>
  </si>
  <si>
    <t>Value / RV</t>
  </si>
  <si>
    <t>Area</t>
  </si>
  <si>
    <t>Flat Value</t>
  </si>
  <si>
    <t>AGREEMENT</t>
  </si>
  <si>
    <t>CA</t>
  </si>
  <si>
    <t>BUA</t>
  </si>
  <si>
    <t>TERRACE</t>
  </si>
  <si>
    <t>Living</t>
  </si>
  <si>
    <t>Passag</t>
  </si>
  <si>
    <t>Kit</t>
  </si>
  <si>
    <t>Bath</t>
  </si>
  <si>
    <t>WC</t>
  </si>
  <si>
    <t>Bed</t>
  </si>
  <si>
    <t>Terrace</t>
  </si>
  <si>
    <t>Depreciation (100-10)X57/75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</si>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</sst>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43" fontId="0" fillId="0" borderId="5" xfId="0" applyNumberFormat="1" applyBorder="1"/>
    <xf numFmtId="0" fontId="2" fillId="0" borderId="0" xfId="0" applyFont="1"/>
    <xf numFmtId="0" fontId="4" fillId="0" borderId="0" xfId="0" applyFont="1"/>
    <xf numFmtId="0" fontId="4" fillId="0" borderId="1" xfId="0" applyFont="1" applyBorder="1"/>
    <xf numFmtId="43" fontId="4" fillId="0" borderId="0" xfId="0" applyNumberFormat="1" applyFont="1"/>
    <xf numFmtId="43" fontId="3" fillId="0" borderId="0" xfId="0" applyNumberFormat="1" applyFont="1"/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7" fillId="0" borderId="1" xfId="0" applyFont="1" applyBorder="1"/>
    <xf numFmtId="0" fontId="4" fillId="0" borderId="3" xfId="0" applyFont="1" applyBorder="1"/>
    <xf numFmtId="0" fontId="6" fillId="0" borderId="1" xfId="0" applyFont="1" applyBorder="1" applyAlignment="1">
      <alignment horizontal="center" wrapText="1"/>
    </xf>
    <xf numFmtId="43" fontId="7" fillId="0" borderId="1" xfId="1" applyFont="1" applyFill="1" applyBorder="1"/>
    <xf numFmtId="10" fontId="7" fillId="0" borderId="1" xfId="0" applyNumberFormat="1" applyFont="1" applyBorder="1"/>
    <xf numFmtId="0" fontId="7" fillId="2" borderId="1" xfId="0" applyFont="1" applyFill="1" applyBorder="1"/>
    <xf numFmtId="0" fontId="5" fillId="2" borderId="1" xfId="0" applyFont="1" applyFill="1" applyBorder="1"/>
    <xf numFmtId="43" fontId="7" fillId="2" borderId="1" xfId="0" applyNumberFormat="1" applyFont="1" applyFill="1" applyBorder="1"/>
    <xf numFmtId="164" fontId="3" fillId="0" borderId="0" xfId="0" applyNumberFormat="1" applyFont="1"/>
    <xf numFmtId="164" fontId="7" fillId="0" borderId="1" xfId="1" applyNumberFormat="1" applyFont="1" applyFill="1" applyBorder="1"/>
    <xf numFmtId="43" fontId="8" fillId="0" borderId="0" xfId="0" applyNumberFormat="1" applyFont="1"/>
    <xf numFmtId="43" fontId="9" fillId="0" borderId="1" xfId="0" applyNumberFormat="1" applyFont="1" applyBorder="1"/>
    <xf numFmtId="0" fontId="9" fillId="0" borderId="1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10</xdr:col>
      <xdr:colOff>422100</xdr:colOff>
      <xdr:row>21</xdr:row>
      <xdr:rowOff>49500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6480000" cy="405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22</xdr:col>
      <xdr:colOff>304800</xdr:colOff>
      <xdr:row>68</xdr:row>
      <xdr:rowOff>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381500"/>
          <a:ext cx="13716000" cy="857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22</xdr:col>
      <xdr:colOff>304800</xdr:colOff>
      <xdr:row>116</xdr:row>
      <xdr:rowOff>0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525500"/>
          <a:ext cx="13716000" cy="857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22</xdr:col>
      <xdr:colOff>304800</xdr:colOff>
      <xdr:row>163</xdr:row>
      <xdr:rowOff>0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479000"/>
          <a:ext cx="13716000" cy="857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22</xdr:col>
      <xdr:colOff>304800</xdr:colOff>
      <xdr:row>211</xdr:row>
      <xdr:rowOff>0</xdr:rowOff>
    </xdr:to>
    <xdr:pic>
      <xdr:nvPicPr>
        <xdr:cNvPr id="1029" name="Picture 5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23000"/>
          <a:ext cx="13716000" cy="857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22</xdr:col>
      <xdr:colOff>304800</xdr:colOff>
      <xdr:row>258</xdr:row>
      <xdr:rowOff>0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576500"/>
          <a:ext cx="13716000" cy="857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259</xdr:row>
      <xdr:rowOff>0</xdr:rowOff>
    </xdr:from>
    <xdr:to>
      <xdr:col>22</xdr:col>
      <xdr:colOff>304800</xdr:colOff>
      <xdr:row>304</xdr:row>
      <xdr:rowOff>0</xdr:rowOff>
    </xdr:to>
    <xdr:pic>
      <xdr:nvPicPr>
        <xdr:cNvPr id="1031" name="Picture 7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339500"/>
          <a:ext cx="13716000" cy="857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308</xdr:row>
      <xdr:rowOff>0</xdr:rowOff>
    </xdr:from>
    <xdr:to>
      <xdr:col>22</xdr:col>
      <xdr:colOff>304800</xdr:colOff>
      <xdr:row>353</xdr:row>
      <xdr:rowOff>0</xdr:rowOff>
    </xdr:to>
    <xdr:pic>
      <xdr:nvPicPr>
        <xdr:cNvPr id="1032" name="Picture 8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0"/>
          <a:ext cx="13716000" cy="857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19707</xdr:colOff>
      <xdr:row>355</xdr:row>
      <xdr:rowOff>0</xdr:rowOff>
    </xdr:from>
    <xdr:to>
      <xdr:col>22</xdr:col>
      <xdr:colOff>324507</xdr:colOff>
      <xdr:row>400</xdr:row>
      <xdr:rowOff>0</xdr:rowOff>
    </xdr:to>
    <xdr:pic>
      <xdr:nvPicPr>
        <xdr:cNvPr id="1033" name="Picture 9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07" y="67627500"/>
          <a:ext cx="13744903" cy="857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403</xdr:row>
      <xdr:rowOff>0</xdr:rowOff>
    </xdr:from>
    <xdr:to>
      <xdr:col>22</xdr:col>
      <xdr:colOff>304800</xdr:colOff>
      <xdr:row>448</xdr:row>
      <xdr:rowOff>0</xdr:rowOff>
    </xdr:to>
    <xdr:pic>
      <xdr:nvPicPr>
        <xdr:cNvPr id="1034" name="Picture 10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771500"/>
          <a:ext cx="13716000" cy="857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0"/>
  <sheetViews>
    <sheetView tabSelected="1" zoomScaleNormal="100" workbookViewId="0">
      <selection activeCell="G15" sqref="G15:H15"/>
    </sheetView>
  </sheetViews>
  <sheetFormatPr defaultRowHeight="15" x14ac:dyDescent="0.25"/>
  <cols>
    <col min="1" max="1" width="21.7109375" bestFit="1" customWidth="1"/>
    <col min="2" max="2" width="18.140625" style="6" bestFit="1" customWidth="1"/>
    <col min="3" max="3" width="15.5703125" style="6" bestFit="1" customWidth="1"/>
    <col min="4" max="4" width="18.28515625" bestFit="1" customWidth="1"/>
    <col min="5" max="5" width="18.28515625" customWidth="1"/>
    <col min="6" max="6" width="21.710937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1"/>
      <c r="B1" s="13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2"/>
    </row>
    <row r="2" spans="1:15" ht="16.5" x14ac:dyDescent="0.3">
      <c r="A2" s="10"/>
      <c r="B2" s="14" t="s">
        <v>17</v>
      </c>
      <c r="C2" s="9"/>
      <c r="D2" s="9"/>
      <c r="E2" s="9"/>
      <c r="F2" s="9" t="s">
        <v>13</v>
      </c>
      <c r="G2" s="9"/>
      <c r="H2" s="9"/>
      <c r="I2" s="9"/>
      <c r="J2" s="9"/>
      <c r="K2" s="9"/>
      <c r="L2" s="9"/>
      <c r="M2" s="9"/>
      <c r="N2" s="9"/>
      <c r="O2" s="3"/>
    </row>
    <row r="3" spans="1:15" ht="16.5" x14ac:dyDescent="0.3">
      <c r="A3" s="10" t="s">
        <v>0</v>
      </c>
      <c r="B3" s="15">
        <v>21000</v>
      </c>
      <c r="C3" s="9"/>
      <c r="D3" s="9"/>
      <c r="E3" s="9"/>
      <c r="F3" s="9">
        <v>1966</v>
      </c>
      <c r="G3" s="9">
        <v>2023</v>
      </c>
      <c r="H3" s="9">
        <f>G3-F3</f>
        <v>57</v>
      </c>
      <c r="I3" s="9"/>
      <c r="J3" s="9"/>
      <c r="K3" s="9"/>
      <c r="L3" s="9"/>
      <c r="M3" s="9"/>
      <c r="N3" s="9"/>
      <c r="O3" s="3"/>
    </row>
    <row r="4" spans="1:15" ht="33" x14ac:dyDescent="0.3">
      <c r="A4" s="11" t="s">
        <v>1</v>
      </c>
      <c r="B4" s="15">
        <v>2800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3"/>
    </row>
    <row r="5" spans="1:15" ht="16.5" x14ac:dyDescent="0.3">
      <c r="A5" s="10" t="s">
        <v>2</v>
      </c>
      <c r="B5" s="15">
        <f>B3-B4</f>
        <v>18200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3"/>
    </row>
    <row r="6" spans="1:15" ht="16.5" x14ac:dyDescent="0.3">
      <c r="A6" s="10" t="s">
        <v>3</v>
      </c>
      <c r="B6" s="15">
        <v>2800</v>
      </c>
      <c r="C6" s="9"/>
      <c r="D6" s="9" t="s">
        <v>18</v>
      </c>
      <c r="E6" s="9"/>
      <c r="F6" s="9"/>
      <c r="G6" s="9"/>
      <c r="H6" s="9"/>
      <c r="I6" s="9"/>
      <c r="J6" s="9"/>
      <c r="K6" s="9"/>
      <c r="L6" s="9"/>
      <c r="M6" s="9"/>
      <c r="N6" s="9"/>
      <c r="O6" s="3"/>
    </row>
    <row r="7" spans="1:15" ht="16.5" x14ac:dyDescent="0.3">
      <c r="A7" s="10" t="s">
        <v>4</v>
      </c>
      <c r="B7" s="12">
        <v>57</v>
      </c>
      <c r="C7" s="9"/>
      <c r="D7" s="9" t="s">
        <v>19</v>
      </c>
      <c r="E7" s="9"/>
      <c r="F7" s="9"/>
      <c r="G7" s="9"/>
      <c r="H7" s="9"/>
      <c r="I7" s="9"/>
      <c r="J7" s="9"/>
      <c r="K7" s="9"/>
      <c r="L7" s="9"/>
      <c r="M7" s="9"/>
      <c r="N7" s="9"/>
      <c r="O7" s="3"/>
    </row>
    <row r="8" spans="1:15" ht="16.5" x14ac:dyDescent="0.3">
      <c r="A8" s="10" t="s">
        <v>5</v>
      </c>
      <c r="B8" s="12">
        <f>B9-B7</f>
        <v>18</v>
      </c>
      <c r="C8" s="9"/>
      <c r="D8" s="9" t="s">
        <v>20</v>
      </c>
      <c r="E8" s="9">
        <v>567</v>
      </c>
      <c r="F8" s="9">
        <v>20000</v>
      </c>
      <c r="G8" s="20">
        <f>E8*F8</f>
        <v>11340000</v>
      </c>
      <c r="H8" s="9"/>
      <c r="I8" s="9"/>
      <c r="J8" s="9"/>
      <c r="K8" s="9"/>
      <c r="L8" s="9"/>
      <c r="M8" s="9"/>
      <c r="N8" s="9"/>
      <c r="O8" s="3"/>
    </row>
    <row r="9" spans="1:15" ht="16.5" x14ac:dyDescent="0.3">
      <c r="A9" s="10" t="s">
        <v>6</v>
      </c>
      <c r="B9" s="12">
        <v>75</v>
      </c>
      <c r="C9" s="9"/>
      <c r="D9" s="9" t="s">
        <v>21</v>
      </c>
      <c r="E9" s="9">
        <v>215</v>
      </c>
      <c r="F9" s="9">
        <f>F8*40%</f>
        <v>8000</v>
      </c>
      <c r="G9" s="9"/>
      <c r="H9" s="9"/>
      <c r="I9" s="9"/>
      <c r="J9" s="9"/>
      <c r="K9" s="9"/>
      <c r="L9" s="9"/>
      <c r="M9" s="9"/>
      <c r="N9" s="9"/>
      <c r="O9" s="3"/>
    </row>
    <row r="10" spans="1:15" ht="33" x14ac:dyDescent="0.3">
      <c r="A10" s="11" t="s">
        <v>29</v>
      </c>
      <c r="B10" s="12">
        <f>90*B7/B9</f>
        <v>68.400000000000006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3"/>
    </row>
    <row r="11" spans="1:15" ht="16.5" x14ac:dyDescent="0.3">
      <c r="A11" s="10"/>
      <c r="B11" s="16">
        <f>B10%</f>
        <v>0.68400000000000005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3"/>
    </row>
    <row r="12" spans="1:15" ht="16.5" x14ac:dyDescent="0.3">
      <c r="A12" s="10" t="s">
        <v>7</v>
      </c>
      <c r="B12" s="15">
        <f>B6*B11</f>
        <v>1915.2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3"/>
    </row>
    <row r="13" spans="1:15" ht="16.5" x14ac:dyDescent="0.3">
      <c r="A13" s="10" t="s">
        <v>8</v>
      </c>
      <c r="B13" s="15">
        <f>B6-B12</f>
        <v>884.8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3"/>
    </row>
    <row r="14" spans="1:15" ht="16.5" x14ac:dyDescent="0.3">
      <c r="A14" s="10" t="s">
        <v>2</v>
      </c>
      <c r="B14" s="15">
        <f>B5</f>
        <v>18200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3"/>
    </row>
    <row r="15" spans="1:15" ht="16.5" x14ac:dyDescent="0.3">
      <c r="A15" s="10" t="s">
        <v>9</v>
      </c>
      <c r="B15" s="21">
        <f>B14+B13</f>
        <v>19084.8</v>
      </c>
      <c r="C15" s="20">
        <f>B15*40%</f>
        <v>7633.92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3"/>
    </row>
    <row r="16" spans="1:15" ht="16.5" x14ac:dyDescent="0.3">
      <c r="A16" s="10"/>
      <c r="B16" s="12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3"/>
    </row>
    <row r="17" spans="1:15" ht="16.5" x14ac:dyDescent="0.3">
      <c r="A17" s="18" t="s">
        <v>16</v>
      </c>
      <c r="B17" s="17">
        <v>567</v>
      </c>
      <c r="C17" s="9">
        <v>275</v>
      </c>
      <c r="D17" s="9"/>
      <c r="E17" s="9"/>
      <c r="F17" s="9" t="s">
        <v>30</v>
      </c>
      <c r="G17" s="9"/>
      <c r="H17" s="9"/>
      <c r="I17" s="9"/>
      <c r="J17" s="9"/>
      <c r="K17" s="9"/>
      <c r="L17" s="9"/>
      <c r="M17" s="9"/>
      <c r="N17" s="9"/>
      <c r="O17" s="3"/>
    </row>
    <row r="18" spans="1:15" ht="16.5" x14ac:dyDescent="0.3">
      <c r="A18" s="18" t="s">
        <v>15</v>
      </c>
      <c r="B18" s="19">
        <f>B15*B17</f>
        <v>10821081.6</v>
      </c>
      <c r="C18" s="9">
        <f>C15*C17</f>
        <v>2099328</v>
      </c>
      <c r="D18" s="9">
        <f>B18+C18</f>
        <v>12920409.6</v>
      </c>
      <c r="E18" s="9"/>
      <c r="F18" s="23">
        <v>19085</v>
      </c>
      <c r="G18" s="23">
        <v>567</v>
      </c>
      <c r="H18" s="23">
        <f>F18*G18</f>
        <v>10821195</v>
      </c>
      <c r="I18" s="9"/>
      <c r="J18" s="9"/>
      <c r="K18" s="9"/>
      <c r="L18" s="9"/>
      <c r="M18" s="9"/>
      <c r="N18" s="9"/>
      <c r="O18" s="4"/>
    </row>
    <row r="19" spans="1:15" ht="16.5" x14ac:dyDescent="0.3">
      <c r="A19" s="18" t="s">
        <v>10</v>
      </c>
      <c r="B19" s="19"/>
      <c r="C19" s="9"/>
      <c r="D19" s="9">
        <f>D18*90%</f>
        <v>11628368.640000001</v>
      </c>
      <c r="E19" s="9"/>
      <c r="F19" s="23">
        <v>7634</v>
      </c>
      <c r="G19" s="24">
        <v>275</v>
      </c>
      <c r="H19" s="23">
        <f>F19*G19</f>
        <v>2099350</v>
      </c>
      <c r="I19" s="9"/>
      <c r="J19" s="9"/>
      <c r="K19" s="9"/>
      <c r="L19" s="9"/>
      <c r="M19" s="9"/>
      <c r="N19" s="9"/>
      <c r="O19" s="3"/>
    </row>
    <row r="20" spans="1:15" ht="16.5" x14ac:dyDescent="0.3">
      <c r="A20" s="18" t="s">
        <v>11</v>
      </c>
      <c r="B20" s="19"/>
      <c r="C20" s="9"/>
      <c r="D20" s="9">
        <f>D18*80%</f>
        <v>10336327.68</v>
      </c>
      <c r="E20" s="9"/>
      <c r="F20" s="23"/>
      <c r="G20" s="23"/>
      <c r="H20" s="23">
        <f>SUM(H18:H19)</f>
        <v>12920545</v>
      </c>
      <c r="I20" s="9"/>
      <c r="J20" s="9"/>
      <c r="K20" s="9"/>
      <c r="L20" s="9"/>
      <c r="M20" s="9"/>
      <c r="N20" s="9"/>
      <c r="O20" s="3"/>
    </row>
    <row r="21" spans="1:15" ht="16.5" x14ac:dyDescent="0.3">
      <c r="A21" s="18" t="s">
        <v>12</v>
      </c>
      <c r="B21" s="1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5" ht="16.5" x14ac:dyDescent="0.3">
      <c r="A22" s="17" t="s">
        <v>14</v>
      </c>
      <c r="B22" s="1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5" x14ac:dyDescent="0.25"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5" x14ac:dyDescent="0.25"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5" x14ac:dyDescent="0.25"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5" x14ac:dyDescent="0.25"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5" x14ac:dyDescent="0.25">
      <c r="B27" s="7"/>
      <c r="C27" s="9"/>
      <c r="D27" s="9" t="s">
        <v>22</v>
      </c>
      <c r="E27" s="9">
        <v>9.7799999999999994</v>
      </c>
      <c r="F27" s="9">
        <v>17.920000000000002</v>
      </c>
      <c r="G27" s="9">
        <f>E27*F27</f>
        <v>175.2576</v>
      </c>
      <c r="H27" s="9"/>
      <c r="I27" s="9"/>
      <c r="J27" s="9"/>
      <c r="K27" s="9"/>
      <c r="L27" s="9"/>
      <c r="M27" s="9"/>
      <c r="N27" s="9"/>
    </row>
    <row r="28" spans="1:15" x14ac:dyDescent="0.25">
      <c r="B28" s="7"/>
      <c r="C28" s="9"/>
      <c r="D28" s="9" t="s">
        <v>23</v>
      </c>
      <c r="E28" s="9">
        <v>11.9</v>
      </c>
      <c r="F28" s="9">
        <v>2.81</v>
      </c>
      <c r="G28" s="9">
        <f t="shared" ref="G28:G35" si="0">E28*F28</f>
        <v>33.439</v>
      </c>
      <c r="H28" s="9"/>
      <c r="I28" s="9"/>
      <c r="J28" s="9"/>
      <c r="K28" s="9"/>
      <c r="L28" s="9"/>
      <c r="M28" s="9"/>
      <c r="N28" s="9"/>
    </row>
    <row r="29" spans="1:15" x14ac:dyDescent="0.25">
      <c r="B29" s="7"/>
      <c r="C29" s="9"/>
      <c r="D29" s="9" t="s">
        <v>24</v>
      </c>
      <c r="E29" s="9">
        <v>10.25</v>
      </c>
      <c r="F29" s="9">
        <v>7.69</v>
      </c>
      <c r="G29" s="9">
        <f t="shared" si="0"/>
        <v>78.822500000000005</v>
      </c>
      <c r="H29" s="9"/>
      <c r="I29" s="9"/>
      <c r="J29" s="9"/>
      <c r="K29" s="9"/>
      <c r="L29" s="9"/>
      <c r="M29" s="9"/>
      <c r="N29" s="9"/>
    </row>
    <row r="30" spans="1:15" x14ac:dyDescent="0.25">
      <c r="B30" s="7"/>
      <c r="C30" s="9"/>
      <c r="D30" s="9" t="s">
        <v>23</v>
      </c>
      <c r="E30" s="9">
        <v>4.22</v>
      </c>
      <c r="F30" s="9">
        <v>3.25</v>
      </c>
      <c r="G30" s="9">
        <f t="shared" si="0"/>
        <v>13.715</v>
      </c>
      <c r="H30" s="9"/>
      <c r="I30" s="9"/>
      <c r="J30" s="9"/>
      <c r="K30" s="9"/>
      <c r="L30" s="9"/>
      <c r="M30" s="9"/>
      <c r="N30" s="9"/>
    </row>
    <row r="31" spans="1:15" x14ac:dyDescent="0.25">
      <c r="B31" s="7"/>
      <c r="C31" s="9"/>
      <c r="D31" s="9" t="s">
        <v>23</v>
      </c>
      <c r="E31" s="9">
        <v>2.4900000000000002</v>
      </c>
      <c r="F31" s="9">
        <v>3.27</v>
      </c>
      <c r="G31" s="9">
        <f t="shared" si="0"/>
        <v>8.1423000000000005</v>
      </c>
      <c r="H31" s="9"/>
      <c r="I31" s="9"/>
      <c r="J31" s="9"/>
      <c r="K31" s="9"/>
      <c r="L31" s="9"/>
      <c r="M31" s="9"/>
      <c r="N31" s="9"/>
    </row>
    <row r="32" spans="1:15" x14ac:dyDescent="0.25">
      <c r="C32" s="9"/>
      <c r="D32" s="9" t="s">
        <v>25</v>
      </c>
      <c r="E32" s="9">
        <v>3.66</v>
      </c>
      <c r="F32" s="9">
        <v>5.44</v>
      </c>
      <c r="G32" s="9">
        <f t="shared" si="0"/>
        <v>19.910400000000003</v>
      </c>
      <c r="H32" s="9"/>
      <c r="I32" s="9"/>
      <c r="J32" s="9"/>
      <c r="K32" s="9"/>
      <c r="L32" s="9"/>
      <c r="M32" s="9"/>
      <c r="N32" s="9"/>
    </row>
    <row r="33" spans="1:14" x14ac:dyDescent="0.25">
      <c r="C33" s="9"/>
      <c r="D33" s="9" t="s">
        <v>26</v>
      </c>
      <c r="E33" s="9">
        <v>3.03</v>
      </c>
      <c r="F33" s="9">
        <v>2.88</v>
      </c>
      <c r="G33" s="9">
        <f t="shared" si="0"/>
        <v>8.7263999999999999</v>
      </c>
      <c r="H33" s="9"/>
      <c r="I33" s="9"/>
      <c r="J33" s="9"/>
      <c r="K33" s="9"/>
      <c r="L33" s="9"/>
      <c r="M33" s="9"/>
      <c r="N33" s="9"/>
    </row>
    <row r="34" spans="1:14" x14ac:dyDescent="0.25">
      <c r="C34" s="9"/>
      <c r="D34" s="9" t="s">
        <v>27</v>
      </c>
      <c r="E34" s="9">
        <v>11.88</v>
      </c>
      <c r="F34" s="9">
        <v>9.66</v>
      </c>
      <c r="G34" s="9">
        <f t="shared" si="0"/>
        <v>114.7608</v>
      </c>
      <c r="H34" s="9"/>
      <c r="I34" s="9"/>
      <c r="J34" s="9"/>
      <c r="K34" s="9"/>
      <c r="L34" s="9"/>
      <c r="M34" s="9"/>
      <c r="N34" s="9"/>
    </row>
    <row r="35" spans="1:14" x14ac:dyDescent="0.25">
      <c r="C35" s="9"/>
      <c r="D35" s="9"/>
      <c r="E35" s="9">
        <v>4.78</v>
      </c>
      <c r="F35" s="9">
        <v>8.1999999999999993</v>
      </c>
      <c r="G35" s="9">
        <f t="shared" si="0"/>
        <v>39.195999999999998</v>
      </c>
      <c r="H35" s="9"/>
      <c r="I35" s="9"/>
      <c r="J35" s="9"/>
      <c r="K35" s="9"/>
      <c r="L35" s="9"/>
      <c r="M35" s="9"/>
      <c r="N35" s="9"/>
    </row>
    <row r="36" spans="1:14" x14ac:dyDescent="0.25">
      <c r="C36" s="9"/>
      <c r="D36" s="9"/>
      <c r="E36" s="9"/>
      <c r="F36" s="9"/>
      <c r="G36" s="22">
        <f>SUM(G27:G35)</f>
        <v>491.96999999999991</v>
      </c>
      <c r="H36" s="9"/>
      <c r="I36" s="9"/>
      <c r="J36" s="9"/>
      <c r="K36" s="9"/>
      <c r="L36" s="9"/>
      <c r="M36" s="9"/>
      <c r="N36" s="9"/>
    </row>
    <row r="37" spans="1:14" x14ac:dyDescent="0.25">
      <c r="C37" s="9"/>
      <c r="D37" s="9" t="s">
        <v>28</v>
      </c>
      <c r="E37" s="9">
        <v>16.600000000000001</v>
      </c>
      <c r="F37" s="9">
        <v>13.8</v>
      </c>
      <c r="G37" s="9">
        <f>E37*F37</f>
        <v>229.08000000000004</v>
      </c>
      <c r="H37" s="9"/>
      <c r="I37" s="9"/>
      <c r="J37" s="9"/>
      <c r="K37" s="9"/>
      <c r="L37" s="9"/>
      <c r="M37" s="9"/>
      <c r="N37" s="9"/>
    </row>
    <row r="38" spans="1:14" x14ac:dyDescent="0.25">
      <c r="C38" s="9"/>
      <c r="D38" s="9"/>
      <c r="E38" s="9">
        <v>3.8</v>
      </c>
      <c r="F38" s="9">
        <v>11.99</v>
      </c>
      <c r="G38" s="9">
        <f t="shared" ref="G38:G39" si="1">E38*F38</f>
        <v>45.561999999999998</v>
      </c>
      <c r="H38" s="9"/>
      <c r="I38" s="9"/>
      <c r="J38" s="9"/>
      <c r="K38" s="9"/>
      <c r="L38" s="9"/>
      <c r="M38" s="9"/>
      <c r="N38" s="9"/>
    </row>
    <row r="39" spans="1:14" ht="15.75" x14ac:dyDescent="0.25">
      <c r="A39" s="5"/>
      <c r="C39" s="9"/>
      <c r="D39" s="9"/>
      <c r="E39" s="9">
        <v>2.99</v>
      </c>
      <c r="F39" s="9">
        <v>9.6999999999999993</v>
      </c>
      <c r="G39" s="9">
        <f t="shared" si="1"/>
        <v>29.003</v>
      </c>
      <c r="H39" s="9"/>
      <c r="I39" s="9"/>
      <c r="J39" s="9"/>
      <c r="K39" s="9"/>
      <c r="L39" s="9"/>
      <c r="M39" s="9"/>
      <c r="N39" s="9"/>
    </row>
    <row r="40" spans="1:14" ht="15.75" x14ac:dyDescent="0.25">
      <c r="A40" s="5"/>
      <c r="C40" s="9"/>
      <c r="D40" s="9"/>
      <c r="E40" s="9"/>
      <c r="F40" s="9"/>
      <c r="G40" s="22">
        <f>SUM(G37:G39)</f>
        <v>303.64500000000004</v>
      </c>
      <c r="H40" s="9"/>
      <c r="I40" s="9"/>
      <c r="J40" s="9"/>
      <c r="K40" s="9"/>
      <c r="L40" s="9"/>
      <c r="M40" s="9"/>
      <c r="N40" s="9"/>
    </row>
    <row r="41" spans="1:14" ht="15.75" x14ac:dyDescent="0.25">
      <c r="A41" s="5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ht="15.75" x14ac:dyDescent="0.25">
      <c r="A42" s="5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ht="15.75" x14ac:dyDescent="0.25">
      <c r="A43" s="5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ht="15.75" x14ac:dyDescent="0.25">
      <c r="A44" s="5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ht="15.75" x14ac:dyDescent="0.25">
      <c r="A45" s="5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 x14ac:dyDescent="0.25"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 x14ac:dyDescent="0.25"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4" x14ac:dyDescent="0.25"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3:14" x14ac:dyDescent="0.25"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3:14" x14ac:dyDescent="0.25"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3:14" x14ac:dyDescent="0.25"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3:14" x14ac:dyDescent="0.25"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3:14" x14ac:dyDescent="0.25"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3:14" x14ac:dyDescent="0.25"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3:14" x14ac:dyDescent="0.25"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3:14" x14ac:dyDescent="0.25"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3:14" x14ac:dyDescent="0.25"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3:14" x14ac:dyDescent="0.25"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3:14" x14ac:dyDescent="0.25"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3:14" x14ac:dyDescent="0.25"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3:14" x14ac:dyDescent="0.25"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3:14" x14ac:dyDescent="0.25"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3:14" x14ac:dyDescent="0.25"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3:14" x14ac:dyDescent="0.25"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3:14" x14ac:dyDescent="0.25"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  <row r="66" spans="3:14" x14ac:dyDescent="0.25"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</row>
    <row r="67" spans="3:14" x14ac:dyDescent="0.25"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</row>
    <row r="68" spans="3:14" x14ac:dyDescent="0.25"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</row>
    <row r="69" spans="3:14" x14ac:dyDescent="0.25"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</row>
    <row r="70" spans="3:14" x14ac:dyDescent="0.25"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F355" zoomScale="145" zoomScaleNormal="145" workbookViewId="0">
      <selection activeCell="M10" sqref="M10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2023-11-27T06:30:21Z</dcterms:modified>
</cp:coreProperties>
</file>