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BE415E1-EE1E-49A4-B245-E6426BC30D7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9" sheetId="12" r:id="rId2"/>
    <sheet name="Sheet6" sheetId="9" r:id="rId3"/>
    <sheet name="Sheet5" sheetId="8" r:id="rId4"/>
    <sheet name="Sheet4" sheetId="7" r:id="rId5"/>
    <sheet name="Sheet2" sheetId="5" r:id="rId6"/>
    <sheet name="Sheet3" sheetId="6" r:id="rId7"/>
    <sheet name="Sheet7" sheetId="10" r:id="rId8"/>
    <sheet name="Sheet8" sheetId="11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2" i="1" l="1"/>
  <c r="F5" i="1"/>
  <c r="H43" i="1"/>
  <c r="G43" i="1"/>
  <c r="D43" i="1"/>
  <c r="B41" i="1"/>
  <c r="B40" i="1"/>
  <c r="B39" i="1"/>
  <c r="B38" i="1"/>
  <c r="B37" i="1"/>
  <c r="G5" i="1"/>
  <c r="I38" i="1"/>
  <c r="I39" i="1"/>
  <c r="J4" i="1"/>
  <c r="D42" i="1" l="1"/>
  <c r="J29" i="1"/>
  <c r="J34" i="1" l="1"/>
  <c r="J33" i="1"/>
  <c r="J32" i="1" l="1"/>
  <c r="J31" i="1"/>
  <c r="J30" i="1"/>
  <c r="G41" i="1"/>
  <c r="H41" i="1" s="1"/>
  <c r="G40" i="1"/>
  <c r="H40" i="1" s="1"/>
  <c r="D41" i="1"/>
  <c r="D40" i="1"/>
  <c r="G39" i="1"/>
  <c r="G38" i="1"/>
  <c r="G37" i="1"/>
  <c r="J5" i="1" l="1"/>
  <c r="G29" i="1" l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9" i="1"/>
  <c r="H38" i="1" l="1"/>
  <c r="H37" i="1"/>
  <c r="D38" i="1"/>
  <c r="I34" i="1" l="1"/>
  <c r="I33" i="1"/>
  <c r="I35" i="1"/>
  <c r="D39" i="1" l="1"/>
  <c r="I29" i="1"/>
  <c r="D37" i="1" l="1"/>
  <c r="I30" i="1"/>
  <c r="I31" i="1"/>
  <c r="I32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3" i="1" l="1"/>
  <c r="B21" i="1"/>
  <c r="B20" i="1"/>
  <c r="B19" i="1"/>
  <c r="B18" i="1"/>
</calcChain>
</file>

<file path=xl/sharedStrings.xml><?xml version="1.0" encoding="utf-8"?>
<sst xmlns="http://schemas.openxmlformats.org/spreadsheetml/2006/main" count="33" uniqueCount="29">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</sst>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0" fontId="7" fillId="0" borderId="1" xfId="0" applyFont="1" applyBorder="1"/>
    <xf numFmtId="43" fontId="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8</xdr:col>
      <xdr:colOff>467467</xdr:colOff>
      <xdr:row>38</xdr:row>
      <xdr:rowOff>162958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405084-FA2E-41A4-B9E5-7085DACD4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5315692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133F5C-2904-4FAD-A2A6-F01E12FC1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731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507023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216609-568E-44FD-91D4-CD64BE13D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47023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449865</xdr:colOff>
      <xdr:row>47</xdr:row>
      <xdr:rowOff>163197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428DB77-0812-4FF2-AAB0-0032CA4B1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9865" cy="9116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48</xdr:row>
      <xdr:rowOff>1276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D0726-89EB-4486-99CA-5C76B9EE3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9145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BE7F92-F6CB-4995-9DE8-A19DDB814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928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11483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E200A1-6E62-49E4-BF69-BC042765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32283" cy="87737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602456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6DD93-320C-46AC-8FCC-28709903B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61656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6"/>
  <sheetViews>
    <sheetView tabSelected="1" zoomScaleNormal="100" workbookViewId="0">
      <selection activeCell="F15" sqref="F15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2" max="12" width="12.570312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8">
        <v>21000</v>
      </c>
      <c r="C3" s="38"/>
      <c r="D3" s="35"/>
      <c r="E3" s="10"/>
      <c r="F3" s="5">
        <v>2020</v>
      </c>
      <c r="G3" s="7">
        <v>2023</v>
      </c>
      <c r="H3" s="8">
        <f>G3-F3</f>
        <v>3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3000</v>
      </c>
      <c r="C4" s="38"/>
      <c r="D4" s="35"/>
      <c r="E4" s="10"/>
      <c r="F4" s="9" t="s">
        <v>24</v>
      </c>
      <c r="G4" t="s">
        <v>27</v>
      </c>
      <c r="H4" s="8"/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18000</v>
      </c>
      <c r="C5" s="38"/>
      <c r="D5" s="35"/>
      <c r="E5" s="17"/>
      <c r="F5" s="23">
        <f>74.14*10.764</f>
        <v>798.04295999999999</v>
      </c>
      <c r="G5" s="7">
        <f>61.78*10.764</f>
        <v>664.99991999999997</v>
      </c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3000</v>
      </c>
      <c r="C6" s="38"/>
      <c r="D6" s="35"/>
      <c r="E6" s="35"/>
      <c r="F6" s="35"/>
      <c r="G6" s="21"/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/>
      <c r="D7" s="44"/>
      <c r="E7" s="48"/>
      <c r="F7" s="35"/>
      <c r="G7" s="21"/>
      <c r="H7" s="21"/>
      <c r="I7" s="15"/>
      <c r="J7" s="15"/>
      <c r="M7" s="52"/>
      <c r="N7" s="53"/>
      <c r="O7" s="6"/>
    </row>
    <row r="8" spans="1:15" ht="16.5" x14ac:dyDescent="0.3">
      <c r="A8" s="27" t="s">
        <v>5</v>
      </c>
      <c r="B8" s="29">
        <f>B9-B7</f>
        <v>60</v>
      </c>
      <c r="C8" s="29"/>
      <c r="D8" s="45"/>
      <c r="E8" s="49"/>
      <c r="F8" s="35"/>
      <c r="G8" s="22"/>
      <c r="H8" s="21"/>
      <c r="I8" s="15"/>
      <c r="J8" s="15"/>
      <c r="M8" s="52"/>
      <c r="N8" s="53"/>
      <c r="O8" s="6"/>
    </row>
    <row r="9" spans="1:15" ht="16.5" x14ac:dyDescent="0.3">
      <c r="A9" s="27" t="s">
        <v>6</v>
      </c>
      <c r="B9" s="29">
        <v>60</v>
      </c>
      <c r="C9" s="29"/>
      <c r="D9" s="44"/>
      <c r="E9" s="48"/>
      <c r="F9" s="50"/>
      <c r="G9" s="40"/>
      <c r="H9" s="22"/>
      <c r="I9" s="15"/>
      <c r="J9" s="15"/>
      <c r="K9" s="12"/>
      <c r="L9" s="12"/>
      <c r="M9" s="11"/>
      <c r="N9" s="53"/>
      <c r="O9" s="6"/>
    </row>
    <row r="10" spans="1:15" ht="33" x14ac:dyDescent="0.3">
      <c r="A10" s="28" t="s">
        <v>7</v>
      </c>
      <c r="B10" s="29">
        <f>90*B7/B9</f>
        <v>0</v>
      </c>
      <c r="C10" s="29"/>
      <c r="D10" s="44"/>
      <c r="E10" s="48"/>
      <c r="F10" s="35"/>
      <c r="G10" s="20"/>
      <c r="H10" s="22"/>
      <c r="I10" s="15"/>
      <c r="J10" s="15"/>
      <c r="K10" s="12"/>
      <c r="L10" s="12"/>
      <c r="M10" s="11"/>
      <c r="N10" s="53"/>
      <c r="O10" s="6"/>
    </row>
    <row r="11" spans="1:15" ht="16.5" x14ac:dyDescent="0.3">
      <c r="A11" s="27"/>
      <c r="B11" s="39">
        <f>B10%</f>
        <v>0</v>
      </c>
      <c r="C11" s="39"/>
      <c r="D11" s="46"/>
      <c r="E11" s="51"/>
      <c r="F11" s="35"/>
      <c r="G11" s="21"/>
      <c r="H11" s="22"/>
      <c r="I11" s="15"/>
      <c r="J11" s="15"/>
      <c r="K11" s="12"/>
      <c r="L11" s="12"/>
      <c r="M11" s="11"/>
      <c r="N11" s="54"/>
      <c r="O11" s="6"/>
    </row>
    <row r="12" spans="1:15" ht="16.5" x14ac:dyDescent="0.3">
      <c r="A12" s="27" t="s">
        <v>8</v>
      </c>
      <c r="B12" s="38">
        <f>B6*B11</f>
        <v>0</v>
      </c>
      <c r="C12" s="38"/>
      <c r="D12" s="47"/>
      <c r="E12" s="48"/>
      <c r="F12" s="35"/>
      <c r="G12" s="21"/>
      <c r="H12" s="22"/>
      <c r="I12" s="10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3000</v>
      </c>
      <c r="C13" s="38"/>
      <c r="D13" s="47"/>
      <c r="E13" s="1"/>
      <c r="F13" t="s">
        <v>28</v>
      </c>
      <c r="H13" s="10"/>
      <c r="I13" s="22"/>
      <c r="J13" s="22"/>
      <c r="L13" s="10"/>
      <c r="M13" s="12"/>
      <c r="N13" s="22"/>
      <c r="O13" s="56"/>
    </row>
    <row r="14" spans="1:15" ht="16.5" x14ac:dyDescent="0.3">
      <c r="A14" s="27" t="s">
        <v>2</v>
      </c>
      <c r="B14" s="38">
        <f>B5</f>
        <v>18000</v>
      </c>
      <c r="C14" s="38"/>
      <c r="D14" s="35"/>
      <c r="E14" s="10"/>
      <c r="F14">
        <v>658</v>
      </c>
      <c r="H14" s="12"/>
      <c r="J14" s="22"/>
      <c r="L14" s="10"/>
      <c r="M14" s="12"/>
      <c r="N14" s="12"/>
      <c r="O14" s="11"/>
    </row>
    <row r="15" spans="1:15" ht="16.5" x14ac:dyDescent="0.3">
      <c r="A15" s="27" t="s">
        <v>10</v>
      </c>
      <c r="B15" s="38">
        <f>B14+B13</f>
        <v>21000</v>
      </c>
      <c r="C15" s="38"/>
      <c r="D15" s="35"/>
      <c r="E15" s="10"/>
      <c r="F15" s="22"/>
      <c r="G15" s="24"/>
      <c r="H15" s="22"/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23</v>
      </c>
      <c r="B16" s="30">
        <v>665</v>
      </c>
      <c r="C16" s="30"/>
      <c r="D16" s="31"/>
      <c r="E16" s="10"/>
      <c r="F16" s="22"/>
      <c r="G16" s="25"/>
      <c r="H16" s="21"/>
      <c r="I16" s="10"/>
      <c r="N16" s="53"/>
      <c r="O16" s="6"/>
    </row>
    <row r="17" spans="1:15" ht="16.5" x14ac:dyDescent="0.3">
      <c r="A17" s="27" t="s">
        <v>11</v>
      </c>
      <c r="B17" s="32">
        <f>B15*B16</f>
        <v>13965000</v>
      </c>
      <c r="C17" s="32"/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25</v>
      </c>
      <c r="B18" s="32">
        <f>B17*0.9</f>
        <v>12568500</v>
      </c>
      <c r="C18" s="32"/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26</v>
      </c>
      <c r="B19" s="32">
        <f>B17*0.8</f>
        <v>11172000</v>
      </c>
      <c r="C19" s="32"/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 t="s">
        <v>25</v>
      </c>
      <c r="B20" s="32">
        <f>B17*0.9</f>
        <v>12568500</v>
      </c>
      <c r="C20" s="32"/>
      <c r="D20" s="33"/>
      <c r="E20" s="10"/>
      <c r="F20" s="22"/>
      <c r="G20" s="22"/>
      <c r="H20" s="21"/>
      <c r="I20" s="10"/>
      <c r="N20" s="21"/>
      <c r="O20" s="10"/>
    </row>
    <row r="21" spans="1:15" ht="16.5" x14ac:dyDescent="0.3">
      <c r="A21" s="27" t="s">
        <v>26</v>
      </c>
      <c r="B21" s="32">
        <f>B17*0.8</f>
        <v>11172000</v>
      </c>
      <c r="C21" s="32"/>
      <c r="D21" s="33"/>
      <c r="E21" s="10"/>
      <c r="F21" s="22"/>
      <c r="G21" s="22"/>
      <c r="H21" s="21"/>
      <c r="I21" s="10"/>
      <c r="N21" s="21"/>
      <c r="O21" s="10"/>
    </row>
    <row r="22" spans="1:15" ht="16.5" x14ac:dyDescent="0.3">
      <c r="A22" s="27" t="s">
        <v>12</v>
      </c>
      <c r="B22" s="34">
        <f>B4*798</f>
        <v>2394000</v>
      </c>
      <c r="C22" s="34"/>
      <c r="D22" s="35"/>
      <c r="E22" s="10"/>
      <c r="F22" s="10"/>
      <c r="G22" s="10"/>
    </row>
    <row r="23" spans="1:15" ht="16.5" x14ac:dyDescent="0.3">
      <c r="A23" s="29" t="s">
        <v>16</v>
      </c>
      <c r="B23" s="42">
        <f>B17*0.025/12</f>
        <v>29093.75</v>
      </c>
      <c r="C23" s="34"/>
      <c r="D23" s="34"/>
      <c r="E23" s="10"/>
    </row>
    <row r="24" spans="1:15" x14ac:dyDescent="0.25">
      <c r="B24" s="19"/>
      <c r="C24" s="19"/>
    </row>
    <row r="25" spans="1:15" x14ac:dyDescent="0.25">
      <c r="B25" s="19"/>
      <c r="C25" s="19"/>
    </row>
    <row r="27" spans="1:15" x14ac:dyDescent="0.25">
      <c r="D27" t="s">
        <v>14</v>
      </c>
    </row>
    <row r="28" spans="1:15" x14ac:dyDescent="0.25">
      <c r="B28" s="55" t="s">
        <v>20</v>
      </c>
      <c r="C28" s="55" t="s">
        <v>15</v>
      </c>
      <c r="D28" s="16" t="s">
        <v>21</v>
      </c>
      <c r="E28" s="16"/>
      <c r="F28" s="16" t="s">
        <v>11</v>
      </c>
      <c r="G28" s="16" t="s">
        <v>17</v>
      </c>
      <c r="H28" s="16" t="s">
        <v>18</v>
      </c>
      <c r="I28" s="16" t="s">
        <v>19</v>
      </c>
      <c r="J28" s="16"/>
    </row>
    <row r="29" spans="1:15" ht="17.25" x14ac:dyDescent="0.3">
      <c r="B29" s="55"/>
      <c r="C29" s="55">
        <v>570</v>
      </c>
      <c r="D29" s="16"/>
      <c r="E29" s="16"/>
      <c r="F29" s="16">
        <v>13000000</v>
      </c>
      <c r="G29" s="17">
        <f t="shared" ref="G29:G35" si="0">F29/C29</f>
        <v>22807.017543859649</v>
      </c>
      <c r="H29" s="17" t="e">
        <f>F29/D29</f>
        <v>#DIV/0!</v>
      </c>
      <c r="I29" s="17" t="e">
        <f t="shared" ref="I29:I35" si="1">F29/B29</f>
        <v>#DIV/0!</v>
      </c>
      <c r="J29" s="16">
        <f>B29/C29</f>
        <v>0</v>
      </c>
      <c r="K29" s="26"/>
    </row>
    <row r="30" spans="1:15" ht="17.25" x14ac:dyDescent="0.3">
      <c r="B30" s="55"/>
      <c r="C30" s="55">
        <v>590</v>
      </c>
      <c r="D30" s="16"/>
      <c r="E30" s="16"/>
      <c r="F30" s="16">
        <v>12500000</v>
      </c>
      <c r="G30" s="17">
        <f t="shared" si="0"/>
        <v>21186.4406779661</v>
      </c>
      <c r="H30" s="17" t="e">
        <f>F30/D30</f>
        <v>#DIV/0!</v>
      </c>
      <c r="I30" s="17" t="e">
        <f t="shared" si="1"/>
        <v>#DIV/0!</v>
      </c>
      <c r="J30" s="16">
        <f t="shared" ref="J30:J34" si="2">D30/C30</f>
        <v>0</v>
      </c>
      <c r="K30" s="26"/>
    </row>
    <row r="31" spans="1:15" x14ac:dyDescent="0.25">
      <c r="B31" s="55"/>
      <c r="C31" s="55">
        <v>650</v>
      </c>
      <c r="D31" s="16"/>
      <c r="E31" s="16"/>
      <c r="F31" s="16">
        <v>12500000</v>
      </c>
      <c r="G31" s="17">
        <f t="shared" si="0"/>
        <v>19230.76923076923</v>
      </c>
      <c r="H31" s="17" t="e">
        <f t="shared" ref="H31:H35" si="3">F31/D31</f>
        <v>#DIV/0!</v>
      </c>
      <c r="I31" s="17" t="e">
        <f t="shared" si="1"/>
        <v>#DIV/0!</v>
      </c>
      <c r="J31" s="16">
        <f t="shared" si="2"/>
        <v>0</v>
      </c>
    </row>
    <row r="32" spans="1:15" x14ac:dyDescent="0.25">
      <c r="B32" s="55"/>
      <c r="C32" s="55">
        <v>678</v>
      </c>
      <c r="D32" s="16"/>
      <c r="E32" s="16"/>
      <c r="F32" s="17">
        <v>13000000</v>
      </c>
      <c r="G32" s="17">
        <f t="shared" si="0"/>
        <v>19174.041297935102</v>
      </c>
      <c r="H32" s="17" t="e">
        <f t="shared" si="3"/>
        <v>#DIV/0!</v>
      </c>
      <c r="I32" s="17" t="e">
        <f t="shared" si="1"/>
        <v>#DIV/0!</v>
      </c>
      <c r="J32" s="16">
        <f t="shared" si="2"/>
        <v>0</v>
      </c>
    </row>
    <row r="33" spans="1:10" x14ac:dyDescent="0.25">
      <c r="B33" s="55"/>
      <c r="C33" s="55"/>
      <c r="D33" s="16"/>
      <c r="E33" s="16"/>
      <c r="F33" s="17"/>
      <c r="G33" s="17" t="e">
        <f t="shared" si="0"/>
        <v>#DIV/0!</v>
      </c>
      <c r="H33" s="17" t="e">
        <f t="shared" si="3"/>
        <v>#DIV/0!</v>
      </c>
      <c r="I33" s="17" t="e">
        <f t="shared" si="1"/>
        <v>#DIV/0!</v>
      </c>
      <c r="J33" s="16" t="e">
        <f t="shared" si="2"/>
        <v>#DIV/0!</v>
      </c>
    </row>
    <row r="34" spans="1:10" x14ac:dyDescent="0.25">
      <c r="B34" s="55"/>
      <c r="C34" s="55"/>
      <c r="D34" s="16"/>
      <c r="E34" s="16"/>
      <c r="F34" s="17"/>
      <c r="G34" s="17" t="e">
        <f t="shared" si="0"/>
        <v>#DIV/0!</v>
      </c>
      <c r="H34" s="17" t="e">
        <f t="shared" si="3"/>
        <v>#DIV/0!</v>
      </c>
      <c r="I34" s="17" t="e">
        <f t="shared" si="1"/>
        <v>#DIV/0!</v>
      </c>
      <c r="J34" s="16" t="e">
        <f t="shared" si="2"/>
        <v>#DIV/0!</v>
      </c>
    </row>
    <row r="35" spans="1:10" x14ac:dyDescent="0.25">
      <c r="B35" s="55"/>
      <c r="C35" s="55"/>
      <c r="D35" s="16"/>
      <c r="E35" s="16"/>
      <c r="F35" s="16"/>
      <c r="G35" s="17" t="e">
        <f t="shared" si="0"/>
        <v>#DIV/0!</v>
      </c>
      <c r="H35" s="17" t="e">
        <f t="shared" si="3"/>
        <v>#DIV/0!</v>
      </c>
      <c r="I35" s="17" t="e">
        <f t="shared" si="1"/>
        <v>#DIV/0!</v>
      </c>
      <c r="J35" s="16"/>
    </row>
    <row r="36" spans="1:10" x14ac:dyDescent="0.25">
      <c r="B36" s="13" t="s">
        <v>22</v>
      </c>
    </row>
    <row r="37" spans="1:10" x14ac:dyDescent="0.25">
      <c r="B37" s="13">
        <f>62.64*10.764</f>
        <v>674.25695999999994</v>
      </c>
      <c r="C37" s="13">
        <v>12400000</v>
      </c>
      <c r="D37">
        <f t="shared" ref="D37:D43" si="4">C37/B37</f>
        <v>18390.614759097185</v>
      </c>
      <c r="E37">
        <v>188800</v>
      </c>
      <c r="F37">
        <v>27000</v>
      </c>
      <c r="G37" s="10">
        <f>F37+E37+C37</f>
        <v>12615800</v>
      </c>
      <c r="H37">
        <f>G37/B37</f>
        <v>18710.670780469216</v>
      </c>
      <c r="I37" s="10"/>
    </row>
    <row r="38" spans="1:10" x14ac:dyDescent="0.25">
      <c r="B38" s="13">
        <f>47.37*10.764</f>
        <v>509.89067999999992</v>
      </c>
      <c r="C38" s="13">
        <v>8000000</v>
      </c>
      <c r="D38">
        <f t="shared" si="4"/>
        <v>15689.63762977586</v>
      </c>
      <c r="E38">
        <v>171500</v>
      </c>
      <c r="F38">
        <v>24500</v>
      </c>
      <c r="G38" s="10">
        <f>F38+E38+C38</f>
        <v>8196000</v>
      </c>
      <c r="H38">
        <f>G38/B38</f>
        <v>16074.033751705369</v>
      </c>
      <c r="I38" s="10" t="e">
        <f>C38/A38</f>
        <v>#DIV/0!</v>
      </c>
    </row>
    <row r="39" spans="1:10" x14ac:dyDescent="0.25">
      <c r="B39" s="13">
        <f>79*10.764</f>
        <v>850.35599999999999</v>
      </c>
      <c r="C39" s="13">
        <v>10000000</v>
      </c>
      <c r="D39">
        <f t="shared" si="4"/>
        <v>11759.780609532949</v>
      </c>
      <c r="E39">
        <v>240000</v>
      </c>
      <c r="F39">
        <v>30000</v>
      </c>
      <c r="G39" s="10">
        <f>F39+E39+C39</f>
        <v>10270000</v>
      </c>
      <c r="H39">
        <f>G39/B39</f>
        <v>12077.294685990339</v>
      </c>
      <c r="I39" t="e">
        <f>C39/A39</f>
        <v>#DIV/0!</v>
      </c>
    </row>
    <row r="40" spans="1:10" ht="15.75" x14ac:dyDescent="0.25">
      <c r="A40" s="11"/>
      <c r="B40" s="13">
        <f>116.17*10.764</f>
        <v>1250.45388</v>
      </c>
      <c r="C40" s="13">
        <v>15400000</v>
      </c>
      <c r="D40">
        <f t="shared" si="4"/>
        <v>12315.528182454838</v>
      </c>
      <c r="E40">
        <v>392000</v>
      </c>
      <c r="F40">
        <v>30000</v>
      </c>
      <c r="G40" s="10">
        <f>F40+E40+C40</f>
        <v>15822000</v>
      </c>
      <c r="H40">
        <f>G40/B40</f>
        <v>12653.00564303899</v>
      </c>
    </row>
    <row r="41" spans="1:10" ht="15.75" x14ac:dyDescent="0.25">
      <c r="A41" s="11"/>
      <c r="B41" s="13">
        <f>39.26*10.764</f>
        <v>422.59463999999997</v>
      </c>
      <c r="C41" s="13">
        <v>4209000</v>
      </c>
      <c r="D41">
        <f t="shared" si="4"/>
        <v>9959.8991601029302</v>
      </c>
      <c r="E41">
        <v>288000</v>
      </c>
      <c r="F41">
        <v>30000</v>
      </c>
      <c r="G41" s="10">
        <f>F41+E41+C41</f>
        <v>4527000</v>
      </c>
      <c r="H41">
        <f>G41/B41</f>
        <v>10712.393323303864</v>
      </c>
    </row>
    <row r="42" spans="1:10" ht="15.75" x14ac:dyDescent="0.25">
      <c r="A42" s="11"/>
      <c r="B42" s="13">
        <v>658</v>
      </c>
      <c r="C42" s="13">
        <v>9760000</v>
      </c>
      <c r="D42">
        <f t="shared" si="4"/>
        <v>14832.826747720364</v>
      </c>
    </row>
    <row r="43" spans="1:10" ht="15.75" x14ac:dyDescent="0.25">
      <c r="A43" s="11"/>
      <c r="B43" s="13">
        <v>684</v>
      </c>
      <c r="C43" s="13">
        <v>12850000</v>
      </c>
      <c r="D43">
        <f t="shared" si="4"/>
        <v>18786.549707602338</v>
      </c>
      <c r="E43">
        <v>771000</v>
      </c>
      <c r="F43">
        <v>30000</v>
      </c>
      <c r="G43" s="10">
        <f>F43+E43+C43</f>
        <v>13651000</v>
      </c>
      <c r="H43" s="10">
        <f>G43/B43</f>
        <v>19957.602339181285</v>
      </c>
    </row>
    <row r="44" spans="1:10" ht="15.75" x14ac:dyDescent="0.25">
      <c r="A44" s="11"/>
    </row>
    <row r="45" spans="1:10" ht="15.75" x14ac:dyDescent="0.25">
      <c r="A45" s="11"/>
    </row>
    <row r="46" spans="1:10" ht="15.75" x14ac:dyDescent="0.25">
      <c r="A46" s="11"/>
    </row>
    <row r="66" spans="4:6" x14ac:dyDescent="0.25">
      <c r="D66" s="10"/>
      <c r="E66" s="10"/>
      <c r="F66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73BCD-F2EE-478B-B815-FE7128BF1FA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6FA2-B9D7-4186-945C-6284C6ECB1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Sheet9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2023-12-07T05:09:23Z</dcterms:modified>
</cp:coreProperties>
</file>