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75"/>
  <workbookPr/>
  <mc:AlternateContent xmlns:mc="http://schemas.openxmlformats.org/markup-compatibility/2006">
    <mc:Choice Requires="x15">
      <x15ac:absPath xmlns:x15ac="http://schemas.microsoft.com/office/spreadsheetml/2010/11/ac" url="C:\Users\DESK-118\Desktop\Vaishali\Mahanagar Gas\"/>
    </mc:Choice>
  </mc:AlternateContent>
  <xr:revisionPtr revIDLastSave="0" documentId="13_ncr:1_{5EDE5E0C-6867-4749-8EA2-F86242368C16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Sheet1" sheetId="1" r:id="rId1"/>
    <sheet name="Sheet2" sheetId="2" r:id="rId2"/>
    <sheet name="Sheet3" sheetId="3" r:id="rId3"/>
    <sheet name="Sheet4" sheetId="4" r:id="rId4"/>
    <sheet name="Sheet5" sheetId="5" r:id="rId5"/>
    <sheet name="Sheet6" sheetId="6" r:id="rId6"/>
    <sheet name="Sheet7" sheetId="7" r:id="rId7"/>
    <sheet name="Sheet8" sheetId="8" r:id="rId8"/>
    <sheet name="Sheet9" sheetId="9" r:id="rId9"/>
    <sheet name="Sheet10" sheetId="10" r:id="rId10"/>
    <sheet name="Sheet11" sheetId="11" r:id="rId11"/>
    <sheet name="Sheet12" sheetId="12" r:id="rId12"/>
    <sheet name="Sheet13" sheetId="13" r:id="rId13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Q9" i="1" l="1"/>
  <c r="K24" i="1" l="1"/>
  <c r="I7" i="1" l="1"/>
  <c r="I8" i="1"/>
  <c r="I9" i="1"/>
  <c r="I10" i="1"/>
  <c r="I11" i="1"/>
  <c r="I12" i="1"/>
  <c r="I13" i="1"/>
  <c r="I14" i="1"/>
  <c r="I15" i="1"/>
  <c r="I16" i="1"/>
  <c r="I17" i="1"/>
  <c r="I18" i="1"/>
  <c r="N7" i="1"/>
  <c r="O7" i="1" s="1"/>
  <c r="P7" i="1" s="1"/>
  <c r="R7" i="1" s="1"/>
  <c r="T7" i="1" s="1"/>
  <c r="N8" i="1"/>
  <c r="P8" i="1" s="1"/>
  <c r="Q8" i="1" s="1"/>
  <c r="R8" i="1" s="1"/>
  <c r="T8" i="1" s="1"/>
  <c r="N9" i="1"/>
  <c r="O9" i="1" s="1"/>
  <c r="P9" i="1" s="1"/>
  <c r="T9" i="1" s="1"/>
  <c r="N10" i="1"/>
  <c r="P10" i="1" s="1"/>
  <c r="Q10" i="1" s="1"/>
  <c r="R10" i="1" s="1"/>
  <c r="T10" i="1" s="1"/>
  <c r="N11" i="1"/>
  <c r="P11" i="1" s="1"/>
  <c r="Q11" i="1" s="1"/>
  <c r="R11" i="1" s="1"/>
  <c r="T11" i="1" s="1"/>
  <c r="N12" i="1"/>
  <c r="N13" i="1"/>
  <c r="O13" i="1"/>
  <c r="P13" i="1" s="1"/>
  <c r="Q13" i="1" s="1"/>
  <c r="T13" i="1" s="1"/>
  <c r="N14" i="1"/>
  <c r="O14" i="1"/>
  <c r="P14" i="1" s="1"/>
  <c r="Q14" i="1" s="1"/>
  <c r="R14" i="1" s="1"/>
  <c r="T14" i="1" s="1"/>
  <c r="N15" i="1"/>
  <c r="O15" i="1" s="1"/>
  <c r="P15" i="1" s="1"/>
  <c r="Q15" i="1" s="1"/>
  <c r="R15" i="1" s="1"/>
  <c r="T15" i="1" s="1"/>
  <c r="N16" i="1"/>
  <c r="O16" i="1" s="1"/>
  <c r="P16" i="1" s="1"/>
  <c r="Q16" i="1" s="1"/>
  <c r="R16" i="1" s="1"/>
  <c r="T16" i="1" s="1"/>
  <c r="N17" i="1"/>
  <c r="O17" i="1"/>
  <c r="P17" i="1" s="1"/>
  <c r="Q17" i="1" s="1"/>
  <c r="R17" i="1" s="1"/>
  <c r="T17" i="1" s="1"/>
  <c r="N18" i="1"/>
  <c r="O18" i="1" s="1"/>
  <c r="P18" i="1" s="1"/>
  <c r="Q18" i="1" s="1"/>
  <c r="R18" i="1" s="1"/>
  <c r="T18" i="1" s="1"/>
  <c r="Q12" i="1" l="1"/>
  <c r="R12" i="1" s="1"/>
  <c r="T12" i="1" s="1"/>
  <c r="P12" i="1"/>
  <c r="B18" i="1"/>
  <c r="B17" i="1"/>
  <c r="B16" i="1"/>
  <c r="B15" i="1"/>
  <c r="B14" i="1"/>
  <c r="B13" i="1"/>
  <c r="B12" i="1"/>
  <c r="B11" i="1"/>
  <c r="B10" i="1"/>
  <c r="B9" i="1"/>
  <c r="B8" i="1"/>
  <c r="B7" i="1"/>
  <c r="B1" i="1"/>
  <c r="G7" i="1" l="1"/>
  <c r="H7" i="1"/>
  <c r="G8" i="1"/>
  <c r="H8" i="1"/>
  <c r="G9" i="1"/>
  <c r="H9" i="1"/>
  <c r="G10" i="1"/>
  <c r="H10" i="1"/>
  <c r="G11" i="1"/>
  <c r="H11" i="1"/>
  <c r="G12" i="1"/>
  <c r="H12" i="1"/>
  <c r="G13" i="1"/>
  <c r="H13" i="1"/>
  <c r="G14" i="1"/>
  <c r="H14" i="1"/>
  <c r="G15" i="1"/>
  <c r="H15" i="1"/>
  <c r="G16" i="1"/>
  <c r="H16" i="1"/>
  <c r="G17" i="1"/>
  <c r="H17" i="1"/>
  <c r="G18" i="1"/>
  <c r="H18" i="1"/>
  <c r="A7" i="1"/>
  <c r="D7" i="1"/>
  <c r="A8" i="1"/>
  <c r="D8" i="1"/>
  <c r="A9" i="1"/>
  <c r="D9" i="1"/>
  <c r="A10" i="1"/>
  <c r="D10" i="1"/>
  <c r="A11" i="1"/>
  <c r="D11" i="1"/>
  <c r="A12" i="1"/>
  <c r="D12" i="1"/>
  <c r="A13" i="1"/>
  <c r="D13" i="1"/>
  <c r="A14" i="1"/>
  <c r="D14" i="1"/>
  <c r="A15" i="1"/>
  <c r="D15" i="1"/>
  <c r="A16" i="1"/>
  <c r="D16" i="1"/>
  <c r="A17" i="1"/>
  <c r="D17" i="1"/>
  <c r="A18" i="1"/>
  <c r="D18" i="1"/>
  <c r="E10" i="1" l="1"/>
  <c r="F10" i="1" s="1"/>
  <c r="E8" i="1"/>
  <c r="F8" i="1" s="1"/>
  <c r="C8" i="1"/>
  <c r="E16" i="1"/>
  <c r="F16" i="1" s="1"/>
  <c r="C16" i="1"/>
  <c r="E9" i="1"/>
  <c r="F9" i="1" s="1"/>
  <c r="C9" i="1"/>
  <c r="E11" i="1"/>
  <c r="F11" i="1" s="1"/>
  <c r="C11" i="1"/>
  <c r="E12" i="1"/>
  <c r="F12" i="1" s="1"/>
  <c r="C12" i="1"/>
  <c r="E14" i="1"/>
  <c r="F14" i="1" s="1"/>
  <c r="C14" i="1"/>
  <c r="E17" i="1"/>
  <c r="F17" i="1" s="1"/>
  <c r="C17" i="1"/>
  <c r="E7" i="1"/>
  <c r="F7" i="1" s="1"/>
  <c r="C7" i="1"/>
  <c r="C10" i="1"/>
  <c r="E13" i="1"/>
  <c r="F13" i="1" s="1"/>
  <c r="C13" i="1"/>
  <c r="E15" i="1"/>
  <c r="F15" i="1" s="1"/>
  <c r="C15" i="1"/>
  <c r="E18" i="1"/>
  <c r="F18" i="1" s="1"/>
  <c r="C18" i="1"/>
</calcChain>
</file>

<file path=xl/sharedStrings.xml><?xml version="1.0" encoding="utf-8"?>
<sst xmlns="http://schemas.openxmlformats.org/spreadsheetml/2006/main" count="142" uniqueCount="24">
  <si>
    <t>Sr. No.</t>
  </si>
  <si>
    <t>Value</t>
  </si>
  <si>
    <t xml:space="preserve">Sr. No. </t>
  </si>
  <si>
    <t>Land in Acre</t>
  </si>
  <si>
    <t>Land in Guntha</t>
  </si>
  <si>
    <t>Land in Sq. Ft.</t>
  </si>
  <si>
    <t>Land in Sq. M.</t>
  </si>
  <si>
    <t>Rate</t>
  </si>
  <si>
    <t xml:space="preserve">Village </t>
  </si>
  <si>
    <t>Distance</t>
  </si>
  <si>
    <t>Type</t>
  </si>
  <si>
    <t>Land area in Sq. M.</t>
  </si>
  <si>
    <t>Rate on Sq. M.</t>
  </si>
  <si>
    <t>Rate on Sq. Ft.</t>
  </si>
  <si>
    <t>Land in Hector</t>
  </si>
  <si>
    <t>Land in Sq. Yard</t>
  </si>
  <si>
    <t>Date</t>
  </si>
  <si>
    <t>56/2</t>
  </si>
  <si>
    <t>56/1</t>
  </si>
  <si>
    <t>56/3</t>
  </si>
  <si>
    <t>LB</t>
  </si>
  <si>
    <t>18°44'21.3"N 72°53'02.1"E</t>
  </si>
  <si>
    <t>commercial land</t>
  </si>
  <si>
    <t xml:space="preserve">Residential land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</si>
</sst>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000000"/>
    <numFmt numFmtId="165" formatCode="0.0000000000000"/>
    <numFmt numFmtId="166" formatCode="0.00000000000000"/>
  </numFmts>
  <fonts count="1" x14ac:knownFonts="1">
    <font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8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164" fontId="0" fillId="0" borderId="0" xfId="0" applyNumberFormat="1"/>
    <xf numFmtId="165" fontId="0" fillId="0" borderId="0" xfId="0" applyNumberFormat="1"/>
    <xf numFmtId="166" fontId="0" fillId="0" borderId="0" xfId="0" applyNumberFormat="1"/>
    <xf numFmtId="2" fontId="0" fillId="0" borderId="0" xfId="0" applyNumberFormat="1"/>
    <xf numFmtId="0" fontId="0" fillId="2" borderId="0" xfId="0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180975</xdr:colOff>
      <xdr:row>24</xdr:row>
      <xdr:rowOff>123825</xdr:rowOff>
    </xdr:from>
    <xdr:to>
      <xdr:col>13</xdr:col>
      <xdr:colOff>504825</xdr:colOff>
      <xdr:row>52</xdr:row>
      <xdr:rowOff>95250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D9DF613-F53B-4797-925E-332984FDA1F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2741" t="7681" r="22633" b="11704"/>
        <a:stretch/>
      </xdr:blipFill>
      <xdr:spPr>
        <a:xfrm>
          <a:off x="2981325" y="4886325"/>
          <a:ext cx="6391275" cy="5305425"/>
        </a:xfrm>
        <a:prstGeom prst="rect">
          <a:avLst/>
        </a:prstGeom>
      </xdr:spPr>
    </xdr:pic>
    <xdr:clientData/>
  </xdr:twoCellAnchor>
  <xdr:twoCellAnchor editAs="oneCell">
    <xdr:from>
      <xdr:col>16</xdr:col>
      <xdr:colOff>114300</xdr:colOff>
      <xdr:row>25</xdr:row>
      <xdr:rowOff>142875</xdr:rowOff>
    </xdr:from>
    <xdr:to>
      <xdr:col>26</xdr:col>
      <xdr:colOff>600075</xdr:colOff>
      <xdr:row>49</xdr:row>
      <xdr:rowOff>19050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D94C0D6-E172-4ABB-943C-10DF7527F6C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23884" t="5953" r="24186" b="13218"/>
        <a:stretch/>
      </xdr:blipFill>
      <xdr:spPr>
        <a:xfrm>
          <a:off x="10982325" y="5095875"/>
          <a:ext cx="7620000" cy="44481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F1B78A3-4B74-4321-B749-313EAFF4F6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7D154C7-AC0F-4543-9CC4-A2EE3812E2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620CFC4-9C8A-4384-A0A3-BF217C45AA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32B5029-C691-487B-B055-1A9A1EDE30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6313DF2-254C-4B9B-A88A-D4AA2E0178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457200</xdr:colOff>
      <xdr:row>7</xdr:row>
      <xdr:rowOff>104775</xdr:rowOff>
    </xdr:from>
    <xdr:to>
      <xdr:col>24</xdr:col>
      <xdr:colOff>28576</xdr:colOff>
      <xdr:row>50</xdr:row>
      <xdr:rowOff>133350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74DEC6E-4D84-4AEF-B832-24F5C7191EA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615" t="8148" r="24053" b="11934"/>
        <a:stretch/>
      </xdr:blipFill>
      <xdr:spPr>
        <a:xfrm>
          <a:off x="1066800" y="1438275"/>
          <a:ext cx="13592176" cy="822007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219075</xdr:colOff>
      <xdr:row>6</xdr:row>
      <xdr:rowOff>114300</xdr:rowOff>
    </xdr:from>
    <xdr:to>
      <xdr:col>25</xdr:col>
      <xdr:colOff>190500</xdr:colOff>
      <xdr:row>49</xdr:row>
      <xdr:rowOff>28575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5FFBCEA-B220-408A-95DE-2732D3608A9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041" t="8057" r="19105" b="13137"/>
        <a:stretch/>
      </xdr:blipFill>
      <xdr:spPr>
        <a:xfrm>
          <a:off x="828675" y="1257300"/>
          <a:ext cx="14601825" cy="810577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1CC1003-F1E5-4C93-B87B-94207E04D9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CF0D82C-2CA2-459E-941E-0DA242EFE8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FBD59E9-E035-47A6-AF52-3C63C8D5F9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FBC6A86-5A7D-474D-B694-496B0F55DF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429200D-0E64-49B0-9E14-40EE6A3F38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D53"/>
  <sheetViews>
    <sheetView tabSelected="1" topLeftCell="D1" workbookViewId="0">
      <selection activeCell="W19" sqref="W19"/>
    </sheetView>
  </sheetViews>
  <sheetFormatPr defaultRowHeight="15" x14ac:dyDescent="0.25"/>
  <cols>
    <col min="3" max="3" width="11.140625" bestFit="1" customWidth="1"/>
    <col min="4" max="4" width="12.5703125" bestFit="1" customWidth="1"/>
    <col min="5" max="6" width="12.5703125" customWidth="1"/>
    <col min="9" max="9" width="11" bestFit="1" customWidth="1"/>
    <col min="14" max="14" width="11.7109375" customWidth="1"/>
    <col min="17" max="17" width="9.5703125" bestFit="1" customWidth="1"/>
    <col min="18" max="18" width="11.7109375" customWidth="1"/>
    <col min="19" max="19" width="10" bestFit="1" customWidth="1"/>
    <col min="26" max="26" width="20.85546875" bestFit="1" customWidth="1"/>
    <col min="27" max="27" width="12.5703125" bestFit="1" customWidth="1"/>
    <col min="28" max="28" width="9.5703125" bestFit="1" customWidth="1"/>
    <col min="30" max="30" width="19.85546875" bestFit="1" customWidth="1"/>
  </cols>
  <sheetData>
    <row r="1" spans="1:30" s="1" customFormat="1" ht="30" x14ac:dyDescent="0.25">
      <c r="A1" s="1" t="s">
        <v>0</v>
      </c>
      <c r="B1" s="1" t="str">
        <f>L1</f>
        <v>Date</v>
      </c>
      <c r="C1" s="1" t="s">
        <v>11</v>
      </c>
      <c r="D1" s="1" t="s">
        <v>1</v>
      </c>
      <c r="E1" s="1" t="s">
        <v>12</v>
      </c>
      <c r="F1" s="1" t="s">
        <v>13</v>
      </c>
      <c r="G1" s="1" t="s">
        <v>10</v>
      </c>
      <c r="H1" s="1" t="s">
        <v>8</v>
      </c>
      <c r="I1" s="1" t="s">
        <v>9</v>
      </c>
      <c r="K1" s="1" t="s">
        <v>2</v>
      </c>
      <c r="L1" s="1" t="s">
        <v>16</v>
      </c>
      <c r="M1" s="1" t="s">
        <v>14</v>
      </c>
      <c r="N1" s="1" t="s">
        <v>3</v>
      </c>
      <c r="O1" s="1" t="s">
        <v>4</v>
      </c>
      <c r="P1" s="1" t="s">
        <v>15</v>
      </c>
      <c r="Q1" s="1" t="s">
        <v>5</v>
      </c>
      <c r="R1" s="1" t="s">
        <v>6</v>
      </c>
      <c r="S1" s="1" t="s">
        <v>1</v>
      </c>
      <c r="T1" s="1" t="s">
        <v>7</v>
      </c>
      <c r="U1" s="1" t="s">
        <v>10</v>
      </c>
      <c r="V1" s="1" t="s">
        <v>8</v>
      </c>
      <c r="W1" s="1" t="s">
        <v>9</v>
      </c>
    </row>
    <row r="2" spans="1:30" x14ac:dyDescent="0.25">
      <c r="B2" s="1"/>
      <c r="C2" s="2"/>
      <c r="M2" s="6"/>
      <c r="N2" s="6"/>
      <c r="O2" s="6"/>
      <c r="P2" s="6"/>
      <c r="Q2" s="6"/>
      <c r="R2" s="2"/>
    </row>
    <row r="3" spans="1:30" x14ac:dyDescent="0.25">
      <c r="B3" s="1"/>
      <c r="C3" s="2"/>
      <c r="M3" s="6"/>
      <c r="N3" s="6"/>
      <c r="O3" s="6"/>
      <c r="P3" s="6"/>
      <c r="Q3" s="6"/>
      <c r="R3" s="2"/>
      <c r="T3" s="7"/>
    </row>
    <row r="4" spans="1:30" x14ac:dyDescent="0.25">
      <c r="B4" s="1"/>
      <c r="C4" s="2"/>
      <c r="M4" s="6"/>
      <c r="N4" s="6"/>
      <c r="O4" s="6"/>
      <c r="P4" s="6"/>
      <c r="Q4" s="6"/>
      <c r="R4" s="2"/>
    </row>
    <row r="5" spans="1:30" x14ac:dyDescent="0.25">
      <c r="B5" s="1"/>
      <c r="C5" s="2"/>
      <c r="M5" s="6"/>
      <c r="N5" s="6"/>
      <c r="O5" s="6"/>
      <c r="P5" s="6"/>
      <c r="Q5" s="6"/>
      <c r="R5" s="2"/>
      <c r="AB5" s="3"/>
    </row>
    <row r="6" spans="1:30" x14ac:dyDescent="0.25">
      <c r="B6" s="1"/>
      <c r="C6" s="2"/>
      <c r="M6" s="6"/>
      <c r="N6" s="6"/>
      <c r="O6" s="6"/>
      <c r="P6" s="6"/>
      <c r="Q6" s="6"/>
      <c r="R6" s="2"/>
    </row>
    <row r="7" spans="1:30" x14ac:dyDescent="0.25">
      <c r="A7">
        <f t="shared" ref="A2:A18" si="0">K7</f>
        <v>0</v>
      </c>
      <c r="B7" s="1">
        <f t="shared" ref="B2:B18" si="1">L7</f>
        <v>0</v>
      </c>
      <c r="C7" s="2">
        <f t="shared" ref="C2:C18" si="2">R7</f>
        <v>278.70680044593092</v>
      </c>
      <c r="D7">
        <f t="shared" ref="D2:D18" si="3">S7</f>
        <v>4500000</v>
      </c>
      <c r="E7">
        <f t="shared" ref="E2:E18" si="4">T7</f>
        <v>16146</v>
      </c>
      <c r="F7">
        <f t="shared" ref="F2:F18" si="5">ROUND((E7/10.764),0)</f>
        <v>1500</v>
      </c>
      <c r="G7" t="str">
        <f t="shared" ref="G2:G18" si="6">U7</f>
        <v xml:space="preserve">Residential land </v>
      </c>
      <c r="H7">
        <f t="shared" ref="H2:H18" si="7">V7</f>
        <v>0</v>
      </c>
      <c r="I7">
        <f t="shared" ref="I2:I18" si="8">W7</f>
        <v>0</v>
      </c>
      <c r="M7" s="6">
        <v>0</v>
      </c>
      <c r="N7" s="6">
        <f t="shared" ref="N2:N18" si="9">M7*2.47107605477881</f>
        <v>0</v>
      </c>
      <c r="O7" s="6">
        <f t="shared" ref="O2:O18" si="10">N7*40.0001976870614</f>
        <v>0</v>
      </c>
      <c r="P7" s="6">
        <f t="shared" ref="P2:P18" si="11">O7*121.0167464</f>
        <v>0</v>
      </c>
      <c r="Q7" s="6">
        <v>3000</v>
      </c>
      <c r="R7" s="2">
        <f t="shared" ref="R2:R18" si="12">Q7/10.764</f>
        <v>278.70680044593092</v>
      </c>
      <c r="S7">
        <v>4500000</v>
      </c>
      <c r="T7" s="7">
        <f t="shared" ref="T2:T18" si="13">ROUND((S7/R7),0)</f>
        <v>16146</v>
      </c>
      <c r="U7" t="s">
        <v>23</v>
      </c>
      <c r="AA7" s="3"/>
    </row>
    <row r="8" spans="1:30" x14ac:dyDescent="0.25">
      <c r="A8">
        <f t="shared" si="0"/>
        <v>0</v>
      </c>
      <c r="B8" s="1">
        <f t="shared" si="1"/>
        <v>0</v>
      </c>
      <c r="C8" s="2">
        <f t="shared" si="2"/>
        <v>1011.6996386208911</v>
      </c>
      <c r="D8">
        <f t="shared" si="3"/>
        <v>12000000</v>
      </c>
      <c r="E8">
        <f t="shared" si="4"/>
        <v>11861</v>
      </c>
      <c r="F8">
        <f t="shared" si="5"/>
        <v>1102</v>
      </c>
      <c r="G8" t="str">
        <f t="shared" si="6"/>
        <v xml:space="preserve">Residential land </v>
      </c>
      <c r="H8">
        <f t="shared" si="7"/>
        <v>0</v>
      </c>
      <c r="I8">
        <f t="shared" si="8"/>
        <v>0</v>
      </c>
      <c r="M8" s="6">
        <v>0</v>
      </c>
      <c r="N8" s="6">
        <f t="shared" si="9"/>
        <v>0</v>
      </c>
      <c r="O8" s="6">
        <v>10</v>
      </c>
      <c r="P8" s="6">
        <f t="shared" si="11"/>
        <v>1210.1674640000001</v>
      </c>
      <c r="Q8" s="6">
        <f t="shared" ref="Q8:Q18" si="14">P8*8.99870078651798</f>
        <v>10889.934910115271</v>
      </c>
      <c r="R8" s="2">
        <f t="shared" si="12"/>
        <v>1011.6996386208911</v>
      </c>
      <c r="S8">
        <v>12000000</v>
      </c>
      <c r="T8" s="7">
        <f t="shared" si="13"/>
        <v>11861</v>
      </c>
      <c r="U8" t="s">
        <v>23</v>
      </c>
      <c r="Z8" s="5"/>
    </row>
    <row r="9" spans="1:30" x14ac:dyDescent="0.25">
      <c r="A9">
        <f t="shared" si="0"/>
        <v>0</v>
      </c>
      <c r="B9" s="1">
        <f t="shared" si="1"/>
        <v>0</v>
      </c>
      <c r="C9" s="2">
        <f t="shared" si="2"/>
        <v>418</v>
      </c>
      <c r="D9">
        <f t="shared" si="3"/>
        <v>10400000</v>
      </c>
      <c r="E9">
        <f t="shared" si="4"/>
        <v>24880</v>
      </c>
      <c r="F9">
        <f t="shared" si="5"/>
        <v>2311</v>
      </c>
      <c r="G9" t="str">
        <f t="shared" si="6"/>
        <v xml:space="preserve">Residential land </v>
      </c>
      <c r="H9">
        <f t="shared" si="7"/>
        <v>0</v>
      </c>
      <c r="I9">
        <f t="shared" si="8"/>
        <v>0</v>
      </c>
      <c r="M9" s="6">
        <v>0</v>
      </c>
      <c r="N9" s="6">
        <f t="shared" si="9"/>
        <v>0</v>
      </c>
      <c r="O9" s="6">
        <f t="shared" si="10"/>
        <v>0</v>
      </c>
      <c r="P9" s="6">
        <f t="shared" si="11"/>
        <v>0</v>
      </c>
      <c r="Q9" s="6">
        <f t="shared" si="14"/>
        <v>0</v>
      </c>
      <c r="R9" s="2">
        <v>418</v>
      </c>
      <c r="S9">
        <v>10400000</v>
      </c>
      <c r="T9">
        <f t="shared" si="13"/>
        <v>24880</v>
      </c>
      <c r="U9" t="s">
        <v>23</v>
      </c>
    </row>
    <row r="10" spans="1:30" x14ac:dyDescent="0.25">
      <c r="A10">
        <f t="shared" si="0"/>
        <v>0</v>
      </c>
      <c r="B10" s="1">
        <f t="shared" si="1"/>
        <v>0</v>
      </c>
      <c r="C10" s="2">
        <f t="shared" si="2"/>
        <v>2094.2182519452444</v>
      </c>
      <c r="D10">
        <f t="shared" si="3"/>
        <v>33600000</v>
      </c>
      <c r="E10">
        <f t="shared" si="4"/>
        <v>16044</v>
      </c>
      <c r="F10">
        <f t="shared" si="5"/>
        <v>1491</v>
      </c>
      <c r="G10" t="str">
        <f t="shared" si="6"/>
        <v xml:space="preserve">Residential land </v>
      </c>
      <c r="H10">
        <f t="shared" si="7"/>
        <v>0</v>
      </c>
      <c r="I10">
        <f t="shared" si="8"/>
        <v>0</v>
      </c>
      <c r="M10" s="6">
        <v>0</v>
      </c>
      <c r="N10" s="6">
        <f t="shared" si="9"/>
        <v>0</v>
      </c>
      <c r="O10" s="6">
        <v>20.7</v>
      </c>
      <c r="P10" s="6">
        <f t="shared" si="11"/>
        <v>2505.0466504800002</v>
      </c>
      <c r="Q10" s="6">
        <f t="shared" si="14"/>
        <v>22542.165263938612</v>
      </c>
      <c r="R10" s="2">
        <f t="shared" si="12"/>
        <v>2094.2182519452444</v>
      </c>
      <c r="S10">
        <v>33600000</v>
      </c>
      <c r="T10" s="7">
        <f t="shared" si="13"/>
        <v>16044</v>
      </c>
      <c r="U10" t="s">
        <v>23</v>
      </c>
    </row>
    <row r="11" spans="1:30" x14ac:dyDescent="0.25">
      <c r="A11">
        <f t="shared" si="0"/>
        <v>0</v>
      </c>
      <c r="B11" s="1">
        <f t="shared" si="1"/>
        <v>0</v>
      </c>
      <c r="C11" s="2">
        <f t="shared" si="2"/>
        <v>455.26483737940094</v>
      </c>
      <c r="D11">
        <f t="shared" si="3"/>
        <v>5500000</v>
      </c>
      <c r="E11">
        <f t="shared" si="4"/>
        <v>12081</v>
      </c>
      <c r="F11">
        <f t="shared" si="5"/>
        <v>1122</v>
      </c>
      <c r="G11" t="str">
        <f t="shared" si="6"/>
        <v xml:space="preserve">Residential land </v>
      </c>
      <c r="H11">
        <f t="shared" si="7"/>
        <v>0</v>
      </c>
      <c r="I11">
        <f t="shared" si="8"/>
        <v>0</v>
      </c>
      <c r="M11" s="6">
        <v>0</v>
      </c>
      <c r="N11" s="6">
        <f t="shared" si="9"/>
        <v>0</v>
      </c>
      <c r="O11" s="6">
        <v>4.5</v>
      </c>
      <c r="P11" s="6">
        <f t="shared" si="11"/>
        <v>544.5753588</v>
      </c>
      <c r="Q11" s="6">
        <f t="shared" si="14"/>
        <v>4900.4707095518716</v>
      </c>
      <c r="R11" s="2">
        <f t="shared" si="12"/>
        <v>455.26483737940094</v>
      </c>
      <c r="S11">
        <v>5500000</v>
      </c>
      <c r="T11" s="7">
        <f t="shared" si="13"/>
        <v>12081</v>
      </c>
      <c r="U11" t="s">
        <v>23</v>
      </c>
      <c r="Z11" s="4"/>
      <c r="AD11" s="4"/>
    </row>
    <row r="12" spans="1:30" x14ac:dyDescent="0.25">
      <c r="A12">
        <f t="shared" si="0"/>
        <v>0</v>
      </c>
      <c r="B12" s="1">
        <f t="shared" si="1"/>
        <v>0</v>
      </c>
      <c r="C12" s="2">
        <f t="shared" si="2"/>
        <v>3642.1186990352076</v>
      </c>
      <c r="D12">
        <f t="shared" si="3"/>
        <v>54000000</v>
      </c>
      <c r="E12">
        <f t="shared" si="4"/>
        <v>14827</v>
      </c>
      <c r="F12">
        <f t="shared" si="5"/>
        <v>1377</v>
      </c>
      <c r="G12" t="str">
        <f t="shared" si="6"/>
        <v xml:space="preserve">Residential land </v>
      </c>
      <c r="H12">
        <f t="shared" si="7"/>
        <v>0</v>
      </c>
      <c r="I12">
        <f t="shared" si="8"/>
        <v>0</v>
      </c>
      <c r="M12" s="6">
        <v>0</v>
      </c>
      <c r="N12" s="6">
        <f t="shared" si="9"/>
        <v>0</v>
      </c>
      <c r="O12" s="6">
        <v>36</v>
      </c>
      <c r="P12" s="6">
        <f t="shared" si="11"/>
        <v>4356.6028704</v>
      </c>
      <c r="Q12" s="6">
        <f t="shared" si="14"/>
        <v>39203.765676414972</v>
      </c>
      <c r="R12" s="2">
        <f t="shared" si="12"/>
        <v>3642.1186990352076</v>
      </c>
      <c r="S12">
        <v>54000000</v>
      </c>
      <c r="T12" s="7">
        <f t="shared" si="13"/>
        <v>14827</v>
      </c>
      <c r="U12" t="s">
        <v>23</v>
      </c>
    </row>
    <row r="13" spans="1:30" x14ac:dyDescent="0.25">
      <c r="A13">
        <f t="shared" si="0"/>
        <v>0</v>
      </c>
      <c r="B13" s="1">
        <f t="shared" si="1"/>
        <v>0</v>
      </c>
      <c r="C13" s="2">
        <f t="shared" si="2"/>
        <v>500</v>
      </c>
      <c r="D13">
        <f t="shared" si="3"/>
        <v>6500000</v>
      </c>
      <c r="E13">
        <f t="shared" si="4"/>
        <v>13000</v>
      </c>
      <c r="F13">
        <f t="shared" si="5"/>
        <v>1208</v>
      </c>
      <c r="G13">
        <f t="shared" si="6"/>
        <v>0</v>
      </c>
      <c r="H13">
        <f t="shared" si="7"/>
        <v>0</v>
      </c>
      <c r="I13">
        <f t="shared" si="8"/>
        <v>0</v>
      </c>
      <c r="M13" s="6">
        <v>0</v>
      </c>
      <c r="N13" s="6">
        <f t="shared" si="9"/>
        <v>0</v>
      </c>
      <c r="O13" s="6">
        <f t="shared" si="10"/>
        <v>0</v>
      </c>
      <c r="P13" s="6">
        <f t="shared" si="11"/>
        <v>0</v>
      </c>
      <c r="Q13" s="6">
        <f t="shared" si="14"/>
        <v>0</v>
      </c>
      <c r="R13" s="2">
        <v>500</v>
      </c>
      <c r="S13">
        <v>6500000</v>
      </c>
      <c r="T13">
        <f t="shared" si="13"/>
        <v>13000</v>
      </c>
    </row>
    <row r="14" spans="1:30" x14ac:dyDescent="0.25">
      <c r="A14">
        <f t="shared" si="0"/>
        <v>0</v>
      </c>
      <c r="B14" s="1">
        <f t="shared" si="1"/>
        <v>0</v>
      </c>
      <c r="C14" s="2">
        <f t="shared" si="2"/>
        <v>0</v>
      </c>
      <c r="D14">
        <f t="shared" si="3"/>
        <v>0</v>
      </c>
      <c r="E14" t="e">
        <f t="shared" si="4"/>
        <v>#DIV/0!</v>
      </c>
      <c r="F14" t="e">
        <f t="shared" si="5"/>
        <v>#DIV/0!</v>
      </c>
      <c r="G14">
        <f t="shared" si="6"/>
        <v>0</v>
      </c>
      <c r="H14">
        <f t="shared" si="7"/>
        <v>0</v>
      </c>
      <c r="I14">
        <f t="shared" si="8"/>
        <v>0</v>
      </c>
      <c r="M14" s="6">
        <v>0</v>
      </c>
      <c r="N14" s="6">
        <f t="shared" si="9"/>
        <v>0</v>
      </c>
      <c r="O14" s="6">
        <f t="shared" si="10"/>
        <v>0</v>
      </c>
      <c r="P14" s="6">
        <f t="shared" si="11"/>
        <v>0</v>
      </c>
      <c r="Q14" s="6">
        <f t="shared" si="14"/>
        <v>0</v>
      </c>
      <c r="R14" s="2">
        <f t="shared" si="12"/>
        <v>0</v>
      </c>
      <c r="S14">
        <v>0</v>
      </c>
      <c r="T14" t="e">
        <f t="shared" si="13"/>
        <v>#DIV/0!</v>
      </c>
    </row>
    <row r="15" spans="1:30" x14ac:dyDescent="0.25">
      <c r="A15">
        <f t="shared" si="0"/>
        <v>0</v>
      </c>
      <c r="B15" s="1">
        <f t="shared" si="1"/>
        <v>0</v>
      </c>
      <c r="C15" s="2">
        <f t="shared" si="2"/>
        <v>0</v>
      </c>
      <c r="D15">
        <f t="shared" si="3"/>
        <v>0</v>
      </c>
      <c r="E15" t="e">
        <f t="shared" si="4"/>
        <v>#DIV/0!</v>
      </c>
      <c r="F15" t="e">
        <f t="shared" si="5"/>
        <v>#DIV/0!</v>
      </c>
      <c r="G15">
        <f t="shared" si="6"/>
        <v>0</v>
      </c>
      <c r="H15">
        <f t="shared" si="7"/>
        <v>0</v>
      </c>
      <c r="I15">
        <f t="shared" si="8"/>
        <v>0</v>
      </c>
      <c r="M15" s="6">
        <v>0</v>
      </c>
      <c r="N15" s="6">
        <f t="shared" si="9"/>
        <v>0</v>
      </c>
      <c r="O15" s="6">
        <f t="shared" si="10"/>
        <v>0</v>
      </c>
      <c r="P15" s="6">
        <f t="shared" si="11"/>
        <v>0</v>
      </c>
      <c r="Q15" s="6">
        <f t="shared" si="14"/>
        <v>0</v>
      </c>
      <c r="R15" s="2">
        <f t="shared" si="12"/>
        <v>0</v>
      </c>
      <c r="S15">
        <v>0</v>
      </c>
      <c r="T15" t="e">
        <f t="shared" si="13"/>
        <v>#DIV/0!</v>
      </c>
    </row>
    <row r="16" spans="1:30" x14ac:dyDescent="0.25">
      <c r="A16">
        <f t="shared" si="0"/>
        <v>0</v>
      </c>
      <c r="B16" s="1">
        <f t="shared" si="1"/>
        <v>0</v>
      </c>
      <c r="C16" s="2">
        <f t="shared" si="2"/>
        <v>0</v>
      </c>
      <c r="D16">
        <f t="shared" si="3"/>
        <v>0</v>
      </c>
      <c r="E16" t="e">
        <f t="shared" si="4"/>
        <v>#DIV/0!</v>
      </c>
      <c r="F16" t="e">
        <f t="shared" si="5"/>
        <v>#DIV/0!</v>
      </c>
      <c r="G16">
        <f t="shared" si="6"/>
        <v>0</v>
      </c>
      <c r="H16">
        <f t="shared" si="7"/>
        <v>0</v>
      </c>
      <c r="I16">
        <f t="shared" si="8"/>
        <v>0</v>
      </c>
      <c r="M16" s="6">
        <v>0</v>
      </c>
      <c r="N16" s="6">
        <f t="shared" si="9"/>
        <v>0</v>
      </c>
      <c r="O16" s="6">
        <f t="shared" si="10"/>
        <v>0</v>
      </c>
      <c r="P16" s="6">
        <f t="shared" si="11"/>
        <v>0</v>
      </c>
      <c r="Q16" s="6">
        <f t="shared" si="14"/>
        <v>0</v>
      </c>
      <c r="R16" s="2">
        <f t="shared" si="12"/>
        <v>0</v>
      </c>
      <c r="S16">
        <v>0</v>
      </c>
      <c r="T16" t="e">
        <f t="shared" si="13"/>
        <v>#DIV/0!</v>
      </c>
    </row>
    <row r="17" spans="1:30" x14ac:dyDescent="0.25">
      <c r="A17">
        <f t="shared" si="0"/>
        <v>0</v>
      </c>
      <c r="B17" s="1">
        <f t="shared" si="1"/>
        <v>0</v>
      </c>
      <c r="C17" s="2">
        <f t="shared" si="2"/>
        <v>0</v>
      </c>
      <c r="D17">
        <f t="shared" si="3"/>
        <v>0</v>
      </c>
      <c r="E17" t="e">
        <f t="shared" si="4"/>
        <v>#DIV/0!</v>
      </c>
      <c r="F17" t="e">
        <f t="shared" si="5"/>
        <v>#DIV/0!</v>
      </c>
      <c r="G17">
        <f t="shared" si="6"/>
        <v>0</v>
      </c>
      <c r="H17">
        <f t="shared" si="7"/>
        <v>0</v>
      </c>
      <c r="I17">
        <f t="shared" si="8"/>
        <v>0</v>
      </c>
      <c r="M17" s="6">
        <v>0</v>
      </c>
      <c r="N17" s="6">
        <f t="shared" si="9"/>
        <v>0</v>
      </c>
      <c r="O17" s="6">
        <f t="shared" si="10"/>
        <v>0</v>
      </c>
      <c r="P17" s="6">
        <f t="shared" si="11"/>
        <v>0</v>
      </c>
      <c r="Q17" s="6">
        <f t="shared" si="14"/>
        <v>0</v>
      </c>
      <c r="R17" s="2">
        <f t="shared" si="12"/>
        <v>0</v>
      </c>
      <c r="S17">
        <v>0</v>
      </c>
      <c r="T17" t="e">
        <f t="shared" si="13"/>
        <v>#DIV/0!</v>
      </c>
    </row>
    <row r="18" spans="1:30" x14ac:dyDescent="0.25">
      <c r="A18">
        <f t="shared" si="0"/>
        <v>0</v>
      </c>
      <c r="B18" s="1">
        <f t="shared" si="1"/>
        <v>0</v>
      </c>
      <c r="C18" s="2">
        <f t="shared" si="2"/>
        <v>0</v>
      </c>
      <c r="D18">
        <f t="shared" si="3"/>
        <v>0</v>
      </c>
      <c r="E18" t="e">
        <f t="shared" si="4"/>
        <v>#DIV/0!</v>
      </c>
      <c r="F18" t="e">
        <f t="shared" si="5"/>
        <v>#DIV/0!</v>
      </c>
      <c r="G18">
        <f t="shared" si="6"/>
        <v>0</v>
      </c>
      <c r="H18">
        <f t="shared" si="7"/>
        <v>0</v>
      </c>
      <c r="I18">
        <f t="shared" si="8"/>
        <v>0</v>
      </c>
      <c r="M18" s="6">
        <v>0</v>
      </c>
      <c r="N18" s="6">
        <f t="shared" si="9"/>
        <v>0</v>
      </c>
      <c r="O18" s="6">
        <f t="shared" si="10"/>
        <v>0</v>
      </c>
      <c r="P18" s="6">
        <f t="shared" si="11"/>
        <v>0</v>
      </c>
      <c r="Q18" s="6">
        <f t="shared" si="14"/>
        <v>0</v>
      </c>
      <c r="R18" s="2">
        <f t="shared" si="12"/>
        <v>0</v>
      </c>
      <c r="S18">
        <v>0</v>
      </c>
      <c r="T18" t="e">
        <f t="shared" si="13"/>
        <v>#DIV/0!</v>
      </c>
    </row>
    <row r="19" spans="1:30" x14ac:dyDescent="0.25">
      <c r="AA19" s="3"/>
    </row>
    <row r="20" spans="1:30" x14ac:dyDescent="0.25">
      <c r="AD20" s="5"/>
    </row>
    <row r="21" spans="1:30" x14ac:dyDescent="0.25">
      <c r="J21" t="s">
        <v>17</v>
      </c>
      <c r="K21">
        <v>18480</v>
      </c>
    </row>
    <row r="22" spans="1:30" x14ac:dyDescent="0.25">
      <c r="J22" t="s">
        <v>18</v>
      </c>
      <c r="K22">
        <v>6130</v>
      </c>
    </row>
    <row r="23" spans="1:30" x14ac:dyDescent="0.25">
      <c r="J23" t="s">
        <v>19</v>
      </c>
      <c r="K23">
        <v>900</v>
      </c>
    </row>
    <row r="24" spans="1:30" x14ac:dyDescent="0.25">
      <c r="K24">
        <f>SUM(K21:K23)</f>
        <v>25510</v>
      </c>
    </row>
    <row r="53" spans="15:15" x14ac:dyDescent="0.25">
      <c r="O53" t="s">
        <v>21</v>
      </c>
    </row>
  </sheetData>
  <pageMargins left="0.7" right="0.7" top="0.75" bottom="0.75" header="0.3" footer="0.3"/>
  <pageSetup orientation="portrait" horizontalDpi="0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61267C-9AF5-4F5C-869C-AAAB50070BAA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191FDF-EF6D-4CB9-B7BF-1232144B8DB3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1E1A8B-ABA5-42EF-9D3C-40E31898FA1F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FD3B45-A18B-4910-9EA8-1B5C8EC19488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EA1C90-65FC-4037-951C-F86C93D7288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4006D5-5FEB-4ECC-BC6C-B0D026160E19}">
  <dimension ref="A1"/>
  <sheetViews>
    <sheetView topLeftCell="D10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A4B208-3FB1-418E-B07A-8897963ABA10}">
  <dimension ref="A1"/>
  <sheetViews>
    <sheetView topLeftCell="D4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8F4B07-20E1-4A1A-8DEE-E6559424CCCB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0DEED7-E1E0-4A15-A292-E6FC4B3DE8BF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995F21-98F7-462E-B409-334DC66B004F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E5FDCF-D6FD-4F4A-A98E-DF200C3FA435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D458A0-E06F-42C5-98CD-6AF4EFD99862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  <vt:lpstr>Sheet13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DESK-118</cp:lastModifiedBy>
  <dcterms:created xsi:type="dcterms:W3CDTF">2018-02-17T10:36:41Z</dcterms:created>
  <dcterms:modified xsi:type="dcterms:W3CDTF">2023-11-17T11:26:45Z</dcterms:modified>
</cp:coreProperties>
</file>