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1837C4DE-BE09-4064-9E1D-2B859BC5CE0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" i="1" l="1"/>
  <c r="B22" i="1"/>
  <c r="G6" i="1"/>
  <c r="G7" i="1" s="1"/>
  <c r="G5" i="1"/>
  <c r="B37" i="1" l="1"/>
  <c r="D42" i="1"/>
  <c r="J29" i="1"/>
  <c r="J34" i="1" l="1"/>
  <c r="J4" i="1"/>
  <c r="J33" i="1"/>
  <c r="J32" i="1" l="1"/>
  <c r="J31" i="1"/>
  <c r="J30" i="1"/>
  <c r="G41" i="1"/>
  <c r="H41" i="1" s="1"/>
  <c r="G40" i="1"/>
  <c r="H40" i="1" s="1"/>
  <c r="D41" i="1"/>
  <c r="D40" i="1"/>
  <c r="G39" i="1"/>
  <c r="G38" i="1"/>
  <c r="G37" i="1"/>
  <c r="K37" i="1" l="1"/>
  <c r="J5" i="1"/>
  <c r="G29" i="1" l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L37" i="1"/>
  <c r="J38" i="1"/>
  <c r="H39" i="1"/>
  <c r="H38" i="1" l="1"/>
  <c r="H37" i="1"/>
  <c r="D38" i="1"/>
  <c r="K7" i="1" l="1"/>
  <c r="I34" i="1" l="1"/>
  <c r="I33" i="1"/>
  <c r="I35" i="1"/>
  <c r="D39" i="1" l="1"/>
  <c r="I29" i="1"/>
  <c r="I38" i="1" l="1"/>
  <c r="I37" i="1"/>
  <c r="D37" i="1"/>
  <c r="I30" i="1"/>
  <c r="I31" i="1"/>
  <c r="I32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3" i="1" l="1"/>
  <c r="B21" i="1"/>
  <c r="B20" i="1"/>
  <c r="B19" i="1"/>
  <c r="B18" i="1"/>
</calcChain>
</file>

<file path=xl/sharedStrings.xml><?xml version="1.0" encoding="utf-8"?>
<sst xmlns="http://schemas.openxmlformats.org/spreadsheetml/2006/main" count="34" uniqueCount="30">
  <si>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</si>
  <si>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</si>
  <si>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</si>
  <si>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</si>
  <si>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</si>
  <si>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</si>
  <si>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</si>
  <si>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</si>
  <si>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</si>
  <si>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</si>
  <si>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</si>
  <si>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</si>
  <si>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</si>
  <si>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</si>
  <si>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</si>
  <si>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</si>
  <si>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</si>
  <si>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</si>
  <si>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</si>
  <si>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</si>
  <si>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</si>
  <si>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</si>
  <si>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</si>
  <si>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</si>
  <si>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</si>
  <si>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</si>
  <si>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</si>
  <si>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</si>
  <si>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Measurement Carpet area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</si>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</sst>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573281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83D573-402E-750D-0C1A-EF9E8F17A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65281" cy="8611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230674</xdr:colOff>
      <xdr:row>41</xdr:row>
      <xdr:rowOff>115406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89A1B8-61F5-4DE3-1B0C-D0A6DFDC7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61074" cy="7925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373314</xdr:colOff>
      <xdr:row>44</xdr:row>
      <xdr:rowOff>182170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6F1066-D36A-D38B-AB1C-D4CCB04ED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74914" cy="8564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392877</xdr:colOff>
      <xdr:row>47</xdr:row>
      <xdr:rowOff>39355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512600-64B2-3BA2-A77E-FD260BB3D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52077" cy="8992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211451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9DF80F-251A-E7E3-1125-0EC552539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22651" cy="9011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16500</v>
      </c>
      <c r="C3" s="42"/>
      <c r="D3" s="39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2800</v>
      </c>
      <c r="C4" s="42"/>
      <c r="D4" s="39"/>
      <c r="E4" s="13"/>
      <c r="F4" s="9" t="s">
        <v>24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13700</v>
      </c>
      <c r="C5" s="42"/>
      <c r="D5" s="39"/>
      <c r="E5" s="21"/>
      <c r="F5" s="21">
        <f>G7*1.1</f>
        <v>664.36484400000006</v>
      </c>
      <c r="G5" s="7">
        <f>49.92*10.764</f>
        <v>537.33888000000002</v>
      </c>
      <c r="H5" s="27"/>
      <c r="I5" s="45"/>
      <c r="J5">
        <f>J4/10.764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2800</v>
      </c>
      <c r="C6" s="42"/>
      <c r="D6" s="39"/>
      <c r="E6" s="39"/>
      <c r="F6" s="39"/>
      <c r="G6" s="25">
        <f>6.19*10.764</f>
        <v>66.629159999999999</v>
      </c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0</v>
      </c>
      <c r="C7" s="33"/>
      <c r="D7" s="48"/>
      <c r="E7" s="55"/>
      <c r="F7" s="39"/>
      <c r="G7" s="25">
        <f>SUM(G5:G6)</f>
        <v>603.96803999999997</v>
      </c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60</v>
      </c>
      <c r="C8" s="33"/>
      <c r="D8" s="49"/>
      <c r="E8" s="56"/>
      <c r="F8" s="39"/>
      <c r="G8" s="26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5"/>
      <c r="F9" s="57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0</v>
      </c>
      <c r="C10" s="33"/>
      <c r="D10" s="48"/>
      <c r="E10" s="55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</v>
      </c>
      <c r="C11" s="43"/>
      <c r="D11" s="50"/>
      <c r="E11" s="58"/>
      <c r="F11" s="39" t="s">
        <v>28</v>
      </c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0</v>
      </c>
      <c r="C12" s="42"/>
      <c r="D12" s="51"/>
      <c r="E12" s="55"/>
      <c r="F12" s="39" t="s">
        <v>29</v>
      </c>
      <c r="G12" s="25"/>
      <c r="H12" s="26"/>
      <c r="I12" s="66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2800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13700</v>
      </c>
      <c r="C14" s="42"/>
      <c r="D14" s="39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16500</v>
      </c>
      <c r="C15" s="42"/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604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9966000</v>
      </c>
      <c r="C17" s="36"/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8969400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hidden="1" x14ac:dyDescent="0.3">
      <c r="A19" s="31" t="s">
        <v>26</v>
      </c>
      <c r="B19" s="36">
        <f>B17*0.8</f>
        <v>7972800</v>
      </c>
      <c r="C19" s="36"/>
      <c r="D19" s="37"/>
      <c r="E19" s="13"/>
      <c r="F19" s="26"/>
      <c r="G19" s="26"/>
      <c r="H19" s="25"/>
      <c r="I19" s="45"/>
      <c r="N19" s="25"/>
      <c r="O19" s="13"/>
    </row>
    <row r="20" spans="1:15" ht="16.5" x14ac:dyDescent="0.3">
      <c r="A20" s="31" t="s">
        <v>25</v>
      </c>
      <c r="B20" s="36">
        <f>B17*0.9</f>
        <v>8969400</v>
      </c>
      <c r="C20" s="36"/>
      <c r="D20" s="37"/>
      <c r="E20" s="13"/>
      <c r="F20" s="26"/>
      <c r="G20" s="26"/>
      <c r="H20" s="25"/>
      <c r="I20" s="45"/>
      <c r="N20" s="25"/>
      <c r="O20" s="13"/>
    </row>
    <row r="21" spans="1:15" ht="16.5" x14ac:dyDescent="0.3">
      <c r="A21" s="31" t="s">
        <v>26</v>
      </c>
      <c r="B21" s="36">
        <f>B17*0.8</f>
        <v>7972800</v>
      </c>
      <c r="C21" s="36"/>
      <c r="D21" s="37"/>
      <c r="E21" s="13"/>
      <c r="F21" s="26"/>
      <c r="G21" s="26"/>
      <c r="H21" s="25"/>
      <c r="I21" s="45"/>
      <c r="N21" s="25"/>
      <c r="O21" s="13"/>
    </row>
    <row r="22" spans="1:15" ht="16.5" x14ac:dyDescent="0.3">
      <c r="A22" s="31" t="s">
        <v>12</v>
      </c>
      <c r="B22" s="38">
        <f>B4*591</f>
        <v>1654800</v>
      </c>
      <c r="C22" s="38"/>
      <c r="D22" s="39"/>
      <c r="E22" s="13"/>
      <c r="F22" s="13"/>
      <c r="G22" s="13"/>
      <c r="I22" s="6"/>
    </row>
    <row r="23" spans="1:15" ht="16.5" x14ac:dyDescent="0.3">
      <c r="A23" s="33" t="s">
        <v>16</v>
      </c>
      <c r="B23" s="46">
        <f>B17*0.03/12</f>
        <v>24915</v>
      </c>
      <c r="C23" s="38"/>
      <c r="D23" s="38"/>
      <c r="E23" s="13"/>
    </row>
    <row r="24" spans="1:15" x14ac:dyDescent="0.25">
      <c r="B24" s="23"/>
      <c r="C24" s="23"/>
    </row>
    <row r="25" spans="1:15" x14ac:dyDescent="0.25">
      <c r="B25" s="23"/>
      <c r="C25" s="23"/>
    </row>
    <row r="27" spans="1:15" x14ac:dyDescent="0.25">
      <c r="D27" t="s">
        <v>14</v>
      </c>
    </row>
    <row r="28" spans="1:15" x14ac:dyDescent="0.25">
      <c r="B28" s="52" t="s">
        <v>20</v>
      </c>
      <c r="C28" s="52" t="s">
        <v>15</v>
      </c>
      <c r="D28" s="20" t="s">
        <v>21</v>
      </c>
      <c r="E28" s="20"/>
      <c r="F28" s="20" t="s">
        <v>11</v>
      </c>
      <c r="G28" s="20" t="s">
        <v>17</v>
      </c>
      <c r="H28" s="20" t="s">
        <v>18</v>
      </c>
      <c r="I28" s="20" t="s">
        <v>19</v>
      </c>
      <c r="J28" s="20"/>
    </row>
    <row r="29" spans="1:15" ht="17.25" x14ac:dyDescent="0.3">
      <c r="B29" s="52"/>
      <c r="C29" s="52">
        <v>675</v>
      </c>
      <c r="D29" s="20"/>
      <c r="E29" s="20"/>
      <c r="F29" s="20">
        <v>12400000</v>
      </c>
      <c r="G29" s="21">
        <f t="shared" ref="G29:G35" si="0">F29/C29</f>
        <v>18370.370370370369</v>
      </c>
      <c r="H29" s="21" t="e">
        <f>F29/D29</f>
        <v>#DIV/0!</v>
      </c>
      <c r="I29" s="21" t="e">
        <f t="shared" ref="I29:I35" si="1">F29/B29</f>
        <v>#DIV/0!</v>
      </c>
      <c r="J29" s="20">
        <f>B29/C29</f>
        <v>0</v>
      </c>
      <c r="K29" s="30"/>
    </row>
    <row r="30" spans="1:15" ht="17.25" x14ac:dyDescent="0.3">
      <c r="B30" s="52"/>
      <c r="C30" s="52">
        <v>581</v>
      </c>
      <c r="D30" s="20"/>
      <c r="E30" s="20"/>
      <c r="F30" s="20">
        <v>11300000</v>
      </c>
      <c r="G30" s="21">
        <f t="shared" si="0"/>
        <v>19449.225473321858</v>
      </c>
      <c r="H30" s="21" t="e">
        <f>F30/D30</f>
        <v>#DIV/0!</v>
      </c>
      <c r="I30" s="21" t="e">
        <f t="shared" si="1"/>
        <v>#DIV/0!</v>
      </c>
      <c r="J30" s="20">
        <f t="shared" ref="J30:J34" si="2">D30/C30</f>
        <v>0</v>
      </c>
      <c r="K30" s="30"/>
    </row>
    <row r="31" spans="1:15" x14ac:dyDescent="0.25">
      <c r="B31" s="52"/>
      <c r="C31" s="52">
        <v>604</v>
      </c>
      <c r="D31" s="20"/>
      <c r="E31" s="20"/>
      <c r="F31" s="21">
        <v>11100000</v>
      </c>
      <c r="G31" s="21">
        <f t="shared" si="0"/>
        <v>18377.48344370861</v>
      </c>
      <c r="H31" s="21" t="e">
        <f t="shared" ref="H31:H35" si="3">F31/D31</f>
        <v>#DIV/0!</v>
      </c>
      <c r="I31" s="21" t="e">
        <f t="shared" si="1"/>
        <v>#DIV/0!</v>
      </c>
      <c r="J31" s="20">
        <f t="shared" si="2"/>
        <v>0</v>
      </c>
    </row>
    <row r="32" spans="1:15" x14ac:dyDescent="0.25">
      <c r="B32" s="52"/>
      <c r="C32" s="52">
        <v>641</v>
      </c>
      <c r="D32" s="20"/>
      <c r="E32" s="20"/>
      <c r="F32" s="21">
        <v>11000000</v>
      </c>
      <c r="G32" s="21">
        <f t="shared" si="0"/>
        <v>17160.686427457098</v>
      </c>
      <c r="H32" s="21" t="e">
        <f t="shared" si="3"/>
        <v>#DIV/0!</v>
      </c>
      <c r="I32" s="21" t="e">
        <f t="shared" si="1"/>
        <v>#DIV/0!</v>
      </c>
      <c r="J32" s="20">
        <f t="shared" si="2"/>
        <v>0</v>
      </c>
    </row>
    <row r="33" spans="1:12" x14ac:dyDescent="0.25">
      <c r="C33" s="59">
        <v>580</v>
      </c>
      <c r="D33" s="60"/>
      <c r="E33" s="61"/>
      <c r="F33" s="62">
        <v>9900000</v>
      </c>
      <c r="G33" s="62">
        <f t="shared" si="0"/>
        <v>17068.96551724138</v>
      </c>
      <c r="H33" s="63" t="e">
        <f t="shared" si="3"/>
        <v>#DIV/0!</v>
      </c>
      <c r="I33" s="53" t="e">
        <f t="shared" si="1"/>
        <v>#DIV/0!</v>
      </c>
      <c r="J33" s="54">
        <f t="shared" si="2"/>
        <v>0</v>
      </c>
    </row>
    <row r="34" spans="1:12" x14ac:dyDescent="0.25">
      <c r="C34" s="64"/>
      <c r="D34" s="60"/>
      <c r="E34" s="61"/>
      <c r="F34" s="62"/>
      <c r="G34" s="62" t="e">
        <f t="shared" si="0"/>
        <v>#DIV/0!</v>
      </c>
      <c r="H34" s="62" t="e">
        <f t="shared" si="3"/>
        <v>#DIV/0!</v>
      </c>
      <c r="I34" s="53" t="e">
        <f t="shared" si="1"/>
        <v>#DIV/0!</v>
      </c>
      <c r="J34" s="54" t="e">
        <f t="shared" si="2"/>
        <v>#DIV/0!</v>
      </c>
    </row>
    <row r="35" spans="1:12" x14ac:dyDescent="0.25">
      <c r="F35" s="54"/>
      <c r="G35" s="53" t="e">
        <f t="shared" si="0"/>
        <v>#DIV/0!</v>
      </c>
      <c r="H35" s="53" t="e">
        <f t="shared" si="3"/>
        <v>#DIV/0!</v>
      </c>
      <c r="I35" s="53" t="e">
        <f t="shared" si="1"/>
        <v>#DIV/0!</v>
      </c>
    </row>
    <row r="36" spans="1:12" x14ac:dyDescent="0.25">
      <c r="B36" s="17" t="s">
        <v>22</v>
      </c>
    </row>
    <row r="37" spans="1:12" x14ac:dyDescent="0.25">
      <c r="B37" s="64">
        <f>32.89*10.764</f>
        <v>354.02796000000001</v>
      </c>
      <c r="C37" s="64">
        <v>4000000</v>
      </c>
      <c r="D37" s="61">
        <f t="shared" ref="D37:D42" si="4">C37/B37</f>
        <v>11298.542634881154</v>
      </c>
      <c r="E37" s="61">
        <v>240000</v>
      </c>
      <c r="F37" s="61">
        <v>30000</v>
      </c>
      <c r="G37" s="65">
        <f>F37+E37+C37</f>
        <v>4270000</v>
      </c>
      <c r="H37" s="61">
        <f>G37/B37</f>
        <v>12061.194262735633</v>
      </c>
      <c r="I37" s="13" t="e">
        <f>G37/#REF!</f>
        <v>#REF!</v>
      </c>
      <c r="K37">
        <f>A37+B37</f>
        <v>354.02796000000001</v>
      </c>
      <c r="L37">
        <f>G37/K37</f>
        <v>12061.194262735633</v>
      </c>
    </row>
    <row r="38" spans="1:12" x14ac:dyDescent="0.25">
      <c r="B38" s="17">
        <v>360</v>
      </c>
      <c r="C38" s="17">
        <v>2337000</v>
      </c>
      <c r="D38">
        <f t="shared" si="4"/>
        <v>6491.666666666667</v>
      </c>
      <c r="E38">
        <v>163600</v>
      </c>
      <c r="F38">
        <v>23400</v>
      </c>
      <c r="G38" s="13">
        <f>F38+E38+C38</f>
        <v>2524000</v>
      </c>
      <c r="H38">
        <f>G38/B38</f>
        <v>7011.1111111111113</v>
      </c>
      <c r="I38" s="13" t="e">
        <f>G38/#REF!</f>
        <v>#REF!</v>
      </c>
      <c r="J38" t="e">
        <f>G38/A38</f>
        <v>#DIV/0!</v>
      </c>
    </row>
    <row r="39" spans="1:12" x14ac:dyDescent="0.25">
      <c r="D39" t="e">
        <f t="shared" si="4"/>
        <v>#DIV/0!</v>
      </c>
      <c r="E39">
        <v>240000</v>
      </c>
      <c r="F39">
        <v>30000</v>
      </c>
      <c r="G39" s="13">
        <f>F39+E39+C39</f>
        <v>270000</v>
      </c>
      <c r="H39" t="e">
        <f>G39/B39</f>
        <v>#DIV/0!</v>
      </c>
    </row>
    <row r="40" spans="1:12" ht="15.75" x14ac:dyDescent="0.25">
      <c r="A40" s="15"/>
      <c r="D40" t="e">
        <f t="shared" si="4"/>
        <v>#DIV/0!</v>
      </c>
      <c r="E40">
        <v>392000</v>
      </c>
      <c r="F40">
        <v>30000</v>
      </c>
      <c r="G40" s="13">
        <f>F40+E40+C40</f>
        <v>422000</v>
      </c>
      <c r="H40" t="e">
        <f>G40/B40</f>
        <v>#DIV/0!</v>
      </c>
    </row>
    <row r="41" spans="1:12" ht="15.75" x14ac:dyDescent="0.25">
      <c r="A41" s="15"/>
      <c r="D41" t="e">
        <f t="shared" si="4"/>
        <v>#DIV/0!</v>
      </c>
      <c r="E41">
        <v>288000</v>
      </c>
      <c r="F41">
        <v>30000</v>
      </c>
      <c r="G41" s="13">
        <f>F41+E41+C41</f>
        <v>318000</v>
      </c>
      <c r="H41" t="e">
        <f>G41/B41</f>
        <v>#DIV/0!</v>
      </c>
    </row>
    <row r="42" spans="1:12" ht="15.75" x14ac:dyDescent="0.25">
      <c r="A42" s="15"/>
      <c r="D42" t="e">
        <f t="shared" si="4"/>
        <v>#DIV/0!</v>
      </c>
    </row>
    <row r="43" spans="1:12" ht="15.75" x14ac:dyDescent="0.25">
      <c r="A43" s="15"/>
    </row>
    <row r="44" spans="1:12" ht="15.75" x14ac:dyDescent="0.25">
      <c r="A44" s="15"/>
    </row>
    <row r="45" spans="1:12" ht="15.75" x14ac:dyDescent="0.25">
      <c r="A45" s="15"/>
    </row>
    <row r="46" spans="1:12" ht="15.75" x14ac:dyDescent="0.25">
      <c r="A46" s="15"/>
    </row>
    <row r="66" spans="4:6" x14ac:dyDescent="0.25">
      <c r="D66" s="13"/>
      <c r="E66" s="13"/>
      <c r="F66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2023-11-18T09:20:47Z</dcterms:modified>
</cp:coreProperties>
</file>