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8F3E57E-55A0-4F50-A0B1-4EE3D0289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G8" i="1"/>
  <c r="B18" i="1"/>
  <c r="G6" i="1"/>
  <c r="D33" i="1"/>
  <c r="J26" i="1" l="1"/>
  <c r="B10" i="1"/>
  <c r="J42" i="1"/>
  <c r="B8" i="1" l="1"/>
  <c r="H3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I26" i="1" l="1"/>
  <c r="I27" i="1"/>
  <c r="I28" i="1"/>
  <c r="J25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<sst xmlns="http://schemas.openxmlformats.org/spreadsheetml/2006/main" count="29" uniqueCount="27">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</sst>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0" fontId="14" fillId="0" borderId="0" xfId="0" applyFont="1"/>
    <xf numFmtId="0" fontId="15" fillId="0" borderId="0" xfId="0" applyFont="1"/>
    <xf numFmtId="164" fontId="13" fillId="0" borderId="0" xfId="1" applyNumberFormat="1" applyFont="1" applyFill="1" applyBorder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7" fillId="0" borderId="1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0" fillId="0" borderId="0" xfId="0" applyBorder="1"/>
    <xf numFmtId="43" fontId="12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/>
    <xf numFmtId="43" fontId="7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/>
    <xf numFmtId="43" fontId="5" fillId="0" borderId="0" xfId="0" applyNumberFormat="1" applyFont="1" applyBorder="1"/>
    <xf numFmtId="10" fontId="2" fillId="0" borderId="0" xfId="0" applyNumberFormat="1" applyFont="1" applyBorder="1"/>
    <xf numFmtId="43" fontId="2" fillId="0" borderId="0" xfId="0" applyNumberFormat="1" applyFont="1" applyBorder="1"/>
    <xf numFmtId="43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506852</xdr:colOff>
      <xdr:row>46</xdr:row>
      <xdr:rowOff>39328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338870-4D4C-89BE-0148-E7E70C74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27652" cy="880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516209</xdr:colOff>
      <xdr:row>48</xdr:row>
      <xdr:rowOff>10803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8BFFC-C1B2-5715-BA23-BB2078450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17809" cy="9154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97475</xdr:colOff>
      <xdr:row>47</xdr:row>
      <xdr:rowOff>134618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2FAD3E-FF5F-56A0-E748-A587ACA1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7075" cy="9088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47</xdr:row>
      <xdr:rowOff>96513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CC38A1-F8CC-8A8D-5CEB-D59ABFB50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905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478614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1D697-D188-AF68-A958-A45F4DEC2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37814" cy="90119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30621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4E15E-3D7D-8B61-0AB4-74A0CD8A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1021" cy="89166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581787</xdr:colOff>
      <xdr:row>36</xdr:row>
      <xdr:rowOff>29536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19C41E-31F8-0969-983C-D2ECFBEF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58587" cy="68875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18</xdr:col>
      <xdr:colOff>534155</xdr:colOff>
      <xdr:row>38</xdr:row>
      <xdr:rowOff>10510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E51D79-247F-40EC-62A0-4C8ADEBF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5410955" cy="705901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496050</xdr:colOff>
      <xdr:row>38</xdr:row>
      <xdr:rowOff>124826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40A3ED-DF0E-F9BE-EF76-01442E1EA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372850" cy="717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D14" sqref="D14"/>
    </sheetView>
  </sheetViews>
  <sheetFormatPr defaultRowHeight="15" x14ac:dyDescent="0.25"/>
  <cols>
    <col min="1" max="1" width="21.7109375" bestFit="1" customWidth="1"/>
    <col min="2" max="2" width="18.140625" style="11" bestFit="1" customWidth="1"/>
    <col min="3" max="3" width="15.5703125" style="11" bestFit="1" customWidth="1"/>
    <col min="4" max="4" width="18.28515625" bestFit="1" customWidth="1"/>
    <col min="5" max="5" width="18.28515625" customWidth="1"/>
    <col min="6" max="6" width="24.4257812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4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/>
      <c r="B2" s="25"/>
      <c r="C2" s="25"/>
      <c r="D2" s="28"/>
      <c r="E2" s="11"/>
      <c r="F2" s="11" t="s">
        <v>13</v>
      </c>
      <c r="G2" s="11"/>
      <c r="H2" s="11"/>
      <c r="I2" s="30"/>
      <c r="L2" s="4"/>
      <c r="O2" s="5"/>
    </row>
    <row r="3" spans="1:15" ht="16.5" x14ac:dyDescent="0.3">
      <c r="A3" s="18" t="s">
        <v>0</v>
      </c>
      <c r="B3" s="26">
        <v>82000</v>
      </c>
      <c r="C3" s="21"/>
      <c r="D3" s="12"/>
      <c r="E3" s="16"/>
      <c r="F3" s="31">
        <v>2004</v>
      </c>
      <c r="G3" s="32">
        <v>2023</v>
      </c>
      <c r="H3" s="33">
        <f>G3-F3</f>
        <v>19</v>
      </c>
      <c r="I3" s="30"/>
      <c r="L3" s="4"/>
      <c r="M3" s="6"/>
      <c r="N3" s="7"/>
      <c r="O3" s="5"/>
    </row>
    <row r="4" spans="1:15" ht="33" x14ac:dyDescent="0.3">
      <c r="A4" s="34" t="s">
        <v>1</v>
      </c>
      <c r="B4" s="26">
        <v>3000</v>
      </c>
      <c r="C4" s="21"/>
      <c r="D4" s="12"/>
      <c r="E4" s="16"/>
      <c r="F4" s="35"/>
      <c r="G4" s="32"/>
      <c r="H4" s="33"/>
      <c r="I4" s="30"/>
      <c r="L4" s="8"/>
      <c r="M4" s="6"/>
      <c r="N4" s="7"/>
      <c r="O4" s="5"/>
    </row>
    <row r="5" spans="1:15" ht="16.5" x14ac:dyDescent="0.3">
      <c r="A5" s="18" t="s">
        <v>2</v>
      </c>
      <c r="B5" s="26">
        <f>B3-B4</f>
        <v>79000</v>
      </c>
      <c r="C5" s="21"/>
      <c r="D5" s="12"/>
      <c r="E5" s="37"/>
      <c r="F5" s="11" t="s">
        <v>24</v>
      </c>
      <c r="G5" s="11" t="s">
        <v>26</v>
      </c>
      <c r="H5" s="36"/>
      <c r="I5" s="30"/>
      <c r="L5" s="4"/>
      <c r="M5" s="6"/>
      <c r="N5" s="7"/>
      <c r="O5" s="5"/>
    </row>
    <row r="6" spans="1:15" ht="16.5" x14ac:dyDescent="0.3">
      <c r="A6" s="18" t="s">
        <v>3</v>
      </c>
      <c r="B6" s="26">
        <f>B4</f>
        <v>3000</v>
      </c>
      <c r="C6" s="21"/>
      <c r="D6" s="12"/>
      <c r="E6" s="37"/>
      <c r="F6">
        <v>1656</v>
      </c>
      <c r="G6" s="16">
        <f>184.68*10.764</f>
        <v>1987.89552</v>
      </c>
      <c r="H6" s="36"/>
      <c r="I6" s="48"/>
      <c r="J6" s="49"/>
      <c r="K6" s="50"/>
      <c r="L6" s="50"/>
      <c r="M6" s="6"/>
      <c r="N6" s="7"/>
      <c r="O6" s="50"/>
    </row>
    <row r="7" spans="1:15" ht="16.5" x14ac:dyDescent="0.3">
      <c r="A7" s="18" t="s">
        <v>4</v>
      </c>
      <c r="B7" s="18">
        <v>19</v>
      </c>
      <c r="C7" s="45"/>
      <c r="D7" s="12"/>
      <c r="E7" s="38"/>
      <c r="F7" s="39"/>
      <c r="G7" s="37">
        <v>66000</v>
      </c>
      <c r="H7" s="51"/>
      <c r="I7" s="48"/>
      <c r="J7" s="49"/>
      <c r="K7" s="50"/>
      <c r="L7" s="50"/>
      <c r="M7" s="52"/>
      <c r="N7" s="53"/>
      <c r="O7" s="50"/>
    </row>
    <row r="8" spans="1:15" ht="16.5" x14ac:dyDescent="0.3">
      <c r="A8" s="18" t="s">
        <v>5</v>
      </c>
      <c r="B8" s="18">
        <f>B9-B7</f>
        <v>41</v>
      </c>
      <c r="C8" s="45"/>
      <c r="D8" s="12"/>
      <c r="E8" s="44"/>
      <c r="F8" s="39"/>
      <c r="G8" s="16">
        <f>G7*G6</f>
        <v>131201104.32000001</v>
      </c>
      <c r="H8" s="51"/>
      <c r="I8" s="48"/>
      <c r="J8" s="49"/>
      <c r="K8" s="50"/>
      <c r="L8" s="50"/>
      <c r="M8" s="52"/>
      <c r="N8" s="53"/>
      <c r="O8" s="50"/>
    </row>
    <row r="9" spans="1:15" ht="16.5" x14ac:dyDescent="0.3">
      <c r="A9" s="18" t="s">
        <v>6</v>
      </c>
      <c r="B9" s="18">
        <v>60</v>
      </c>
      <c r="C9" s="45"/>
      <c r="D9" s="12"/>
      <c r="E9" s="38"/>
      <c r="F9" s="39"/>
      <c r="G9" s="29"/>
      <c r="H9" s="54"/>
      <c r="I9" s="48"/>
      <c r="J9" s="49"/>
      <c r="K9" s="55"/>
      <c r="L9" s="55"/>
      <c r="M9" s="56"/>
      <c r="N9" s="53"/>
      <c r="O9" s="50"/>
    </row>
    <row r="10" spans="1:15" ht="33" x14ac:dyDescent="0.3">
      <c r="A10" s="34" t="s">
        <v>7</v>
      </c>
      <c r="B10" s="18">
        <f>90*B7/B9</f>
        <v>28.5</v>
      </c>
      <c r="C10" s="45"/>
      <c r="D10" s="12"/>
      <c r="E10" s="38"/>
      <c r="F10" s="39"/>
      <c r="G10" s="32"/>
      <c r="H10" s="54"/>
      <c r="I10" s="48"/>
      <c r="J10" s="49"/>
      <c r="K10" s="55"/>
      <c r="L10" s="55"/>
      <c r="M10" s="56"/>
      <c r="N10" s="53"/>
      <c r="O10" s="50"/>
    </row>
    <row r="11" spans="1:15" ht="16.5" x14ac:dyDescent="0.3">
      <c r="A11" s="18"/>
      <c r="B11" s="27">
        <f>B10%</f>
        <v>0.28499999999999998</v>
      </c>
      <c r="C11" s="46"/>
      <c r="D11" s="12"/>
      <c r="E11" s="40"/>
      <c r="F11" s="39"/>
      <c r="G11" s="37"/>
      <c r="H11" s="54"/>
      <c r="I11" s="54"/>
      <c r="J11" s="49"/>
      <c r="K11" s="57"/>
      <c r="L11" s="55"/>
      <c r="M11" s="56"/>
      <c r="N11" s="58"/>
      <c r="O11" s="50"/>
    </row>
    <row r="12" spans="1:15" ht="16.5" x14ac:dyDescent="0.3">
      <c r="A12" s="18" t="s">
        <v>8</v>
      </c>
      <c r="B12" s="26">
        <f>B6*B11</f>
        <v>854.99999999999989</v>
      </c>
      <c r="C12" s="26"/>
      <c r="D12" s="12"/>
      <c r="E12" s="38"/>
      <c r="F12" s="39"/>
      <c r="G12" s="37"/>
      <c r="H12" s="54"/>
      <c r="I12" s="54"/>
      <c r="J12" s="49"/>
      <c r="K12" s="55"/>
      <c r="L12" s="55"/>
      <c r="M12" s="56"/>
      <c r="N12" s="7"/>
      <c r="O12" s="50"/>
    </row>
    <row r="13" spans="1:15" ht="16.5" x14ac:dyDescent="0.3">
      <c r="A13" s="18" t="s">
        <v>9</v>
      </c>
      <c r="B13" s="26">
        <f>B6-B12</f>
        <v>2145</v>
      </c>
      <c r="C13" s="26"/>
      <c r="D13" s="12"/>
      <c r="E13" s="41"/>
      <c r="F13" s="16"/>
      <c r="G13" s="16"/>
      <c r="H13" s="54"/>
      <c r="I13" s="48"/>
      <c r="J13" s="49"/>
      <c r="K13" s="55"/>
      <c r="L13" s="55"/>
      <c r="M13" s="56"/>
      <c r="N13" s="7"/>
      <c r="O13" s="50"/>
    </row>
    <row r="14" spans="1:15" ht="16.5" x14ac:dyDescent="0.3">
      <c r="A14" s="18" t="s">
        <v>2</v>
      </c>
      <c r="B14" s="26">
        <f>B5</f>
        <v>79000</v>
      </c>
      <c r="C14" s="21"/>
      <c r="D14" s="12"/>
      <c r="E14" s="16"/>
      <c r="F14" s="11" t="s">
        <v>25</v>
      </c>
      <c r="G14" s="11"/>
      <c r="H14" s="54"/>
      <c r="I14" s="48"/>
      <c r="J14" s="49"/>
      <c r="K14" s="55"/>
      <c r="L14" s="55"/>
      <c r="M14" s="56"/>
      <c r="N14" s="7"/>
      <c r="O14" s="50"/>
    </row>
    <row r="15" spans="1:15" ht="16.5" x14ac:dyDescent="0.3">
      <c r="A15" s="18" t="s">
        <v>10</v>
      </c>
      <c r="B15" s="26">
        <f>B14+B13</f>
        <v>81145</v>
      </c>
      <c r="C15" s="21"/>
      <c r="D15" s="12"/>
      <c r="E15" s="16"/>
      <c r="F15" s="11"/>
      <c r="H15" s="54"/>
      <c r="I15" s="48"/>
      <c r="J15" s="55"/>
      <c r="K15" s="55"/>
      <c r="L15" s="55"/>
      <c r="M15" s="56"/>
      <c r="N15" s="7"/>
      <c r="O15" s="50"/>
    </row>
    <row r="16" spans="1:15" ht="16.5" x14ac:dyDescent="0.3">
      <c r="A16" s="18" t="s">
        <v>23</v>
      </c>
      <c r="B16" s="19">
        <v>1656</v>
      </c>
      <c r="C16" s="19"/>
      <c r="D16" s="12"/>
      <c r="E16" s="16"/>
      <c r="F16" s="16"/>
      <c r="G16" s="37"/>
      <c r="H16" s="51"/>
      <c r="I16" s="54"/>
      <c r="J16" s="50"/>
      <c r="K16" s="50"/>
      <c r="L16" s="50"/>
      <c r="M16" s="50"/>
      <c r="N16" s="53"/>
      <c r="O16" s="50"/>
    </row>
    <row r="17" spans="1:15" ht="16.5" x14ac:dyDescent="0.3">
      <c r="A17" s="18" t="s">
        <v>11</v>
      </c>
      <c r="B17" s="20">
        <f>B15*B16</f>
        <v>134376120</v>
      </c>
      <c r="C17" s="20"/>
      <c r="D17" s="20"/>
      <c r="E17" s="16"/>
      <c r="F17" s="16"/>
      <c r="G17" s="16"/>
      <c r="H17" s="51"/>
      <c r="I17" s="54"/>
      <c r="J17" s="50"/>
      <c r="K17" s="50"/>
      <c r="L17" s="50"/>
      <c r="M17" s="50"/>
      <c r="N17" s="59"/>
      <c r="O17" s="60"/>
    </row>
    <row r="18" spans="1:15" ht="16.5" x14ac:dyDescent="0.3">
      <c r="A18" s="18" t="s">
        <v>12</v>
      </c>
      <c r="B18" s="21">
        <f>1988*B4</f>
        <v>5964000</v>
      </c>
      <c r="C18" s="21"/>
      <c r="D18" s="20"/>
      <c r="E18" s="16"/>
      <c r="F18" s="16"/>
      <c r="G18" s="11"/>
      <c r="H18" s="48"/>
      <c r="I18" s="48"/>
      <c r="J18" s="50"/>
      <c r="K18" s="50"/>
      <c r="L18" s="50"/>
      <c r="M18" s="50"/>
      <c r="N18" s="50"/>
      <c r="O18" s="50"/>
    </row>
    <row r="19" spans="1:15" ht="16.5" x14ac:dyDescent="0.3">
      <c r="A19" s="18" t="s">
        <v>16</v>
      </c>
      <c r="B19" s="21">
        <f>B17*0.025/12</f>
        <v>279950.25</v>
      </c>
      <c r="C19" s="47"/>
      <c r="D19" s="20"/>
      <c r="E19" s="16"/>
      <c r="F19" s="43"/>
      <c r="G19" s="11"/>
      <c r="H19" s="48"/>
      <c r="I19" s="48"/>
      <c r="J19" s="50"/>
      <c r="K19" s="50"/>
      <c r="L19" s="50"/>
      <c r="M19" s="50"/>
      <c r="N19" s="50"/>
      <c r="O19" s="50"/>
    </row>
    <row r="20" spans="1:15" ht="18.75" x14ac:dyDescent="0.3">
      <c r="A20" s="11"/>
      <c r="B20" s="16"/>
      <c r="C20" s="16"/>
      <c r="D20" s="11"/>
      <c r="E20" s="42"/>
      <c r="F20" s="42"/>
      <c r="G20" s="42"/>
      <c r="H20" s="48"/>
      <c r="I20" s="48"/>
      <c r="J20" s="50"/>
      <c r="K20" s="50"/>
      <c r="L20" s="50"/>
      <c r="M20" s="50"/>
      <c r="N20" s="50"/>
      <c r="O20" s="50"/>
    </row>
    <row r="21" spans="1:15" x14ac:dyDescent="0.25">
      <c r="B21" s="16"/>
      <c r="C21" s="16"/>
      <c r="H21" s="50"/>
      <c r="I21" s="50"/>
      <c r="J21" s="50"/>
      <c r="K21" s="50"/>
      <c r="L21" s="50"/>
      <c r="M21" s="50"/>
      <c r="N21" s="50"/>
      <c r="O21" s="50"/>
    </row>
    <row r="23" spans="1:15" x14ac:dyDescent="0.25">
      <c r="D23" t="s">
        <v>14</v>
      </c>
    </row>
    <row r="24" spans="1:15" x14ac:dyDescent="0.25">
      <c r="B24" s="13" t="s">
        <v>20</v>
      </c>
      <c r="C24" s="13" t="s">
        <v>15</v>
      </c>
      <c r="D24" s="12" t="s">
        <v>21</v>
      </c>
      <c r="E24" s="12"/>
      <c r="F24" s="12" t="s">
        <v>11</v>
      </c>
      <c r="G24" s="12" t="s">
        <v>17</v>
      </c>
      <c r="H24" s="12" t="s">
        <v>18</v>
      </c>
      <c r="I24" s="12" t="s">
        <v>19</v>
      </c>
      <c r="J24" s="12"/>
    </row>
    <row r="25" spans="1:15" ht="17.25" x14ac:dyDescent="0.3">
      <c r="B25" s="13"/>
      <c r="C25" s="13"/>
      <c r="D25" s="12">
        <v>2550</v>
      </c>
      <c r="E25" s="12"/>
      <c r="F25" s="12">
        <v>170000000</v>
      </c>
      <c r="G25" s="14" t="e">
        <f t="shared" ref="G25:G31" si="0">F25/C25</f>
        <v>#DIV/0!</v>
      </c>
      <c r="H25" s="14">
        <f>F25/D25</f>
        <v>66666.666666666672</v>
      </c>
      <c r="I25" s="14" t="e">
        <f t="shared" ref="I25:I31" si="1">F25/B25</f>
        <v>#DIV/0!</v>
      </c>
      <c r="J25" s="12" t="e">
        <f>B25/C25</f>
        <v>#DIV/0!</v>
      </c>
      <c r="K25" s="17"/>
    </row>
    <row r="26" spans="1:15" ht="17.25" x14ac:dyDescent="0.3">
      <c r="B26" s="13"/>
      <c r="C26" s="13"/>
      <c r="D26" s="12"/>
      <c r="E26" s="12"/>
      <c r="F26" s="12"/>
      <c r="G26" s="14" t="e">
        <f t="shared" si="0"/>
        <v>#DIV/0!</v>
      </c>
      <c r="H26" s="14" t="e">
        <f>F26/D26</f>
        <v>#DIV/0!</v>
      </c>
      <c r="I26" s="14" t="e">
        <f t="shared" si="1"/>
        <v>#DIV/0!</v>
      </c>
      <c r="J26" s="12" t="e">
        <f>B26/C26</f>
        <v>#DIV/0!</v>
      </c>
      <c r="K26" s="17"/>
    </row>
    <row r="27" spans="1:15" x14ac:dyDescent="0.25">
      <c r="B27" s="13"/>
      <c r="C27" s="13"/>
      <c r="D27" s="12"/>
      <c r="E27" s="12"/>
      <c r="F27" s="14"/>
      <c r="G27" s="14" t="e">
        <f t="shared" si="0"/>
        <v>#DIV/0!</v>
      </c>
      <c r="H27" s="14" t="e">
        <f t="shared" ref="H27:H31" si="2">F27/D27</f>
        <v>#DIV/0!</v>
      </c>
      <c r="I27" s="14" t="e">
        <f t="shared" si="1"/>
        <v>#DIV/0!</v>
      </c>
      <c r="J27" s="12"/>
    </row>
    <row r="28" spans="1:15" x14ac:dyDescent="0.25">
      <c r="B28" s="13"/>
      <c r="C28" s="13"/>
      <c r="D28" s="12"/>
      <c r="E28" s="12"/>
      <c r="F28" s="14"/>
      <c r="G28" s="14" t="e">
        <f t="shared" si="0"/>
        <v>#DIV/0!</v>
      </c>
      <c r="H28" s="14" t="e">
        <f t="shared" si="2"/>
        <v>#DIV/0!</v>
      </c>
      <c r="I28" s="14" t="e">
        <f t="shared" si="1"/>
        <v>#DIV/0!</v>
      </c>
      <c r="J28" s="12"/>
    </row>
    <row r="29" spans="1:15" x14ac:dyDescent="0.25">
      <c r="D29" s="22"/>
      <c r="F29" s="23"/>
      <c r="G29" s="23" t="e">
        <f t="shared" si="0"/>
        <v>#DIV/0!</v>
      </c>
      <c r="H29" s="14" t="e">
        <f t="shared" si="2"/>
        <v>#DIV/0!</v>
      </c>
      <c r="I29" s="23" t="e">
        <f t="shared" si="1"/>
        <v>#DIV/0!</v>
      </c>
    </row>
    <row r="30" spans="1:15" x14ac:dyDescent="0.25">
      <c r="F30" s="23"/>
      <c r="G30" s="23" t="e">
        <f t="shared" si="0"/>
        <v>#DIV/0!</v>
      </c>
      <c r="H30" s="23" t="e">
        <f t="shared" si="2"/>
        <v>#DIV/0!</v>
      </c>
      <c r="I30" s="23" t="e">
        <f t="shared" si="1"/>
        <v>#DIV/0!</v>
      </c>
    </row>
    <row r="31" spans="1:15" x14ac:dyDescent="0.25">
      <c r="F31" s="22"/>
      <c r="G31" s="23" t="e">
        <f t="shared" si="0"/>
        <v>#DIV/0!</v>
      </c>
      <c r="H31" s="23" t="e">
        <f t="shared" si="2"/>
        <v>#DIV/0!</v>
      </c>
      <c r="I31" s="23" t="e">
        <f t="shared" si="1"/>
        <v>#DIV/0!</v>
      </c>
    </row>
    <row r="32" spans="1:15" x14ac:dyDescent="0.25">
      <c r="B32" s="11" t="s">
        <v>22</v>
      </c>
    </row>
    <row r="33" spans="1:10" x14ac:dyDescent="0.25">
      <c r="B33" s="11">
        <f>262.08*10.764</f>
        <v>2821.0291199999997</v>
      </c>
      <c r="C33" s="11">
        <v>261500000</v>
      </c>
      <c r="D33">
        <f>C33/B33</f>
        <v>92696.668086857622</v>
      </c>
      <c r="E33">
        <v>15690000</v>
      </c>
      <c r="F33">
        <v>30000</v>
      </c>
      <c r="G33">
        <f>F33+E33+C33</f>
        <v>277220000</v>
      </c>
      <c r="H33">
        <f>G33/B33</f>
        <v>98269.102589058006</v>
      </c>
      <c r="I33" s="9" t="e">
        <f>G33/A33</f>
        <v>#DIV/0!</v>
      </c>
    </row>
    <row r="34" spans="1:10" x14ac:dyDescent="0.25">
      <c r="B34" s="11">
        <v>1010</v>
      </c>
      <c r="C34" s="11">
        <v>70700000</v>
      </c>
      <c r="D34">
        <f>C34/B34</f>
        <v>70000</v>
      </c>
      <c r="E34">
        <v>829000</v>
      </c>
      <c r="F34">
        <v>30000</v>
      </c>
      <c r="G34">
        <f>F34+E34+C34</f>
        <v>71559000</v>
      </c>
      <c r="H34">
        <f>G34/B34</f>
        <v>70850.495049504956</v>
      </c>
      <c r="I34" s="9"/>
    </row>
    <row r="35" spans="1:10" x14ac:dyDescent="0.25">
      <c r="B35" s="11">
        <v>1620</v>
      </c>
      <c r="C35" s="11">
        <v>97500000</v>
      </c>
      <c r="D35">
        <f>C35/B35</f>
        <v>60185.185185185182</v>
      </c>
      <c r="E35">
        <v>1105000</v>
      </c>
      <c r="F35">
        <v>30000</v>
      </c>
      <c r="G35">
        <f>F35+E35+C35</f>
        <v>98635000</v>
      </c>
      <c r="H35">
        <f>G35/B35</f>
        <v>60885.8024691358</v>
      </c>
    </row>
    <row r="36" spans="1:10" ht="15.75" x14ac:dyDescent="0.25">
      <c r="A36" s="10"/>
    </row>
    <row r="37" spans="1:10" ht="15.75" x14ac:dyDescent="0.25">
      <c r="A37" s="10"/>
    </row>
    <row r="38" spans="1:10" ht="15.75" x14ac:dyDescent="0.25">
      <c r="A38" s="10"/>
    </row>
    <row r="39" spans="1:10" ht="15.75" x14ac:dyDescent="0.25">
      <c r="A39" s="10"/>
    </row>
    <row r="40" spans="1:10" ht="15.75" x14ac:dyDescent="0.25">
      <c r="A40" s="10"/>
    </row>
    <row r="41" spans="1:10" ht="15.75" x14ac:dyDescent="0.25">
      <c r="A41" s="10"/>
    </row>
    <row r="42" spans="1:10" ht="15.75" x14ac:dyDescent="0.25">
      <c r="A42" s="10"/>
      <c r="H42">
        <v>18</v>
      </c>
      <c r="I42">
        <v>35</v>
      </c>
      <c r="J42">
        <f>I42*H42</f>
        <v>630</v>
      </c>
    </row>
    <row r="62" spans="4:6" x14ac:dyDescent="0.25">
      <c r="D62" s="9"/>
      <c r="E62" s="9"/>
      <c r="F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C71-253A-4958-8EDA-5F28115D526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2A06-7B97-4C50-9CB4-DDD5BF09417E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2023-11-18T06:31:15Z</dcterms:modified>
</cp:coreProperties>
</file>