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ayshankar H Mishra\"/>
    </mc:Choice>
  </mc:AlternateContent>
  <xr:revisionPtr revIDLastSave="0" documentId="13_ncr:1_{C2D2FC95-3B92-4032-8F91-4A424A4D6C6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10" i="4" l="1"/>
  <c r="V11" i="4"/>
  <c r="V12" i="4"/>
  <c r="V13" i="4"/>
  <c r="V14" i="4"/>
  <c r="V15" i="4"/>
  <c r="U10" i="4"/>
  <c r="U11" i="4"/>
  <c r="U12" i="4"/>
  <c r="U13" i="4"/>
  <c r="U14" i="4"/>
  <c r="U15" i="4"/>
  <c r="Q7" i="4" l="1"/>
  <c r="V3" i="4" l="1"/>
  <c r="V4" i="4"/>
  <c r="V5" i="4"/>
  <c r="V2" i="4"/>
  <c r="U3" i="4"/>
  <c r="U4" i="4"/>
  <c r="U5" i="4"/>
  <c r="U6" i="4"/>
  <c r="V6" i="4" s="1"/>
  <c r="U7" i="4"/>
  <c r="V7" i="4" s="1"/>
  <c r="U9" i="4"/>
  <c r="V9" i="4" s="1"/>
  <c r="U2" i="4"/>
  <c r="P23" i="4"/>
  <c r="P22" i="4"/>
  <c r="I21" i="4"/>
  <c r="Q12" i="4" l="1"/>
  <c r="P12" i="4"/>
  <c r="P11" i="4"/>
  <c r="Q11" i="4" s="1"/>
  <c r="Q10" i="4"/>
  <c r="P9" i="4"/>
  <c r="Q8" i="4"/>
  <c r="U8" i="4" s="1"/>
  <c r="V8" i="4" s="1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<sst xmlns="http://schemas.openxmlformats.org/spreadsheetml/2006/main" count="30" uniqueCount="26">
  <si>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</si>
  <si>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</si>
  <si>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</si>
  <si>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</si>
  <si>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</si>
  <si>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</si>
  <si>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</si>
  <si>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</si>
  <si>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</si>
  <si>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</si>
  <si>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</si>
  <si>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</si>
  <si>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</si>
  <si>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</si>
  <si>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agreement - 16.07.2018 - 12 lakh</t>
  </si>
  <si>
    <t>ls - 22 lakhs</t>
  </si>
  <si>
    <t>rate</t>
  </si>
  <si>
    <t>fmv</t>
  </si>
  <si>
    <t>mca</t>
  </si>
  <si>
    <t>bal</t>
  </si>
  <si>
    <t>12.04.23</t>
  </si>
  <si>
    <t>08.07.22</t>
  </si>
  <si>
    <t>f. no. 308, 2rd floor, swastika swarup, Done, wangni</t>
  </si>
  <si>
    <t>village vangani</t>
  </si>
  <si>
    <t>loading - 39%</t>
  </si>
  <si>
    <t>oc - 2017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</si>
</sst>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DA25F-028C-46B8-8538-758FC3BC2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184313-6886-4DD2-9F5E-2827101A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430897</xdr:colOff>
      <xdr:row>38</xdr:row>
      <xdr:rowOff>115300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8F8F91-2E2B-4472-ABC2-CB850607C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280497" cy="7163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28</xdr:col>
      <xdr:colOff>21350</xdr:colOff>
      <xdr:row>38</xdr:row>
      <xdr:rowOff>39043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40C7FB-CD1F-40E7-B3A3-92D428C85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480550" cy="67541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507108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0E6ABB-D1BA-49F8-A6E2-0EDCC5885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56708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32</xdr:col>
      <xdr:colOff>430897</xdr:colOff>
      <xdr:row>47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D22036-112E-4627-A17B-2B2429D82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6280497" cy="9107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78168</xdr:colOff>
      <xdr:row>48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4E948-06BB-4102-97A6-67A0EE80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98968" cy="9040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1" sqref="R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U1" s="1" t="s">
        <v>24</v>
      </c>
    </row>
    <row r="2" spans="1:23" x14ac:dyDescent="0.25">
      <c r="A2" s="4">
        <f t="shared" ref="A2:A15" si="0">N2</f>
        <v>0</v>
      </c>
      <c r="B2" s="4">
        <f t="shared" ref="B2:B15" si="1">Q2</f>
        <v>479.16666666666669</v>
      </c>
      <c r="C2" s="4">
        <f>B2*1.2</f>
        <v>575</v>
      </c>
      <c r="D2" s="4">
        <f t="shared" ref="D2:D13" si="2">C2*1.2</f>
        <v>690</v>
      </c>
      <c r="E2" s="5">
        <f t="shared" ref="E2:E13" si="3">R2</f>
        <v>1500000</v>
      </c>
      <c r="F2" s="10">
        <f t="shared" ref="F2:F13" si="4">ROUND((E2/B2),0)</f>
        <v>3130</v>
      </c>
      <c r="G2" s="10">
        <f t="shared" ref="G2:G13" si="5">ROUND((E2/C2),0)</f>
        <v>2609</v>
      </c>
      <c r="H2" s="10">
        <f t="shared" ref="H2:H13" si="6">ROUND((E2/D2),0)</f>
        <v>2174</v>
      </c>
      <c r="I2" s="10" t="e">
        <f>#REF!</f>
        <v>#REF!</v>
      </c>
      <c r="J2" s="4" t="str">
        <f t="shared" ref="J2:J13" si="7">S2</f>
        <v>12.04.23</v>
      </c>
      <c r="O2">
        <v>0</v>
      </c>
      <c r="P2">
        <v>575</v>
      </c>
      <c r="Q2">
        <f t="shared" ref="Q2:Q12" si="8">P2/1.2</f>
        <v>479.16666666666669</v>
      </c>
      <c r="R2" s="2">
        <v>1500000</v>
      </c>
      <c r="S2" s="8" t="s">
        <v>20</v>
      </c>
      <c r="T2" s="8"/>
      <c r="U2">
        <f>Q2*1.4</f>
        <v>670.83333333333337</v>
      </c>
      <c r="V2">
        <f>R2/U2</f>
        <v>2236.0248447204967</v>
      </c>
    </row>
    <row r="3" spans="1:23" x14ac:dyDescent="0.25">
      <c r="A3" s="4">
        <f t="shared" si="0"/>
        <v>0</v>
      </c>
      <c r="B3" s="4">
        <f t="shared" si="1"/>
        <v>488.33333333333337</v>
      </c>
      <c r="C3" s="4">
        <f t="shared" ref="C3:C15" si="9">B3*1.2</f>
        <v>586</v>
      </c>
      <c r="D3" s="4">
        <f t="shared" si="2"/>
        <v>703.19999999999993</v>
      </c>
      <c r="E3" s="5">
        <f t="shared" si="3"/>
        <v>1500000</v>
      </c>
      <c r="F3" s="10">
        <f t="shared" si="4"/>
        <v>3072</v>
      </c>
      <c r="G3" s="10">
        <f t="shared" si="5"/>
        <v>2560</v>
      </c>
      <c r="H3" s="10">
        <f t="shared" si="6"/>
        <v>2133</v>
      </c>
      <c r="I3" s="10" t="e">
        <f>#REF!</f>
        <v>#REF!</v>
      </c>
      <c r="J3" s="4" t="str">
        <f t="shared" si="7"/>
        <v>08.07.22</v>
      </c>
      <c r="O3">
        <v>0</v>
      </c>
      <c r="P3">
        <v>586</v>
      </c>
      <c r="Q3">
        <f t="shared" si="8"/>
        <v>488.33333333333337</v>
      </c>
      <c r="R3" s="2">
        <v>1500000</v>
      </c>
      <c r="S3" s="8" t="s">
        <v>21</v>
      </c>
      <c r="T3" s="8"/>
      <c r="U3">
        <f t="shared" ref="U3:U15" si="10">Q3*1.4</f>
        <v>683.66666666666663</v>
      </c>
      <c r="V3">
        <f t="shared" ref="V3:V15" si="11">R3/U3</f>
        <v>2194.0516821062897</v>
      </c>
    </row>
    <row r="4" spans="1:23" x14ac:dyDescent="0.25">
      <c r="A4" s="4">
        <f t="shared" si="0"/>
        <v>0</v>
      </c>
      <c r="B4" s="4">
        <f t="shared" si="1"/>
        <v>466.66666666666669</v>
      </c>
      <c r="C4" s="4">
        <f t="shared" si="9"/>
        <v>560</v>
      </c>
      <c r="D4" s="4">
        <f t="shared" si="2"/>
        <v>672</v>
      </c>
      <c r="E4" s="15">
        <f t="shared" si="3"/>
        <v>2200000</v>
      </c>
      <c r="F4" s="10">
        <f t="shared" si="4"/>
        <v>4714</v>
      </c>
      <c r="G4" s="10">
        <f t="shared" si="5"/>
        <v>3929</v>
      </c>
      <c r="H4" s="10">
        <f t="shared" si="6"/>
        <v>3274</v>
      </c>
      <c r="I4" s="10" t="e">
        <f>#REF!</f>
        <v>#REF!</v>
      </c>
      <c r="J4" s="4" t="str">
        <f t="shared" si="7"/>
        <v>village vangani</v>
      </c>
      <c r="O4">
        <v>0</v>
      </c>
      <c r="P4">
        <v>560</v>
      </c>
      <c r="Q4">
        <f t="shared" si="8"/>
        <v>466.66666666666669</v>
      </c>
      <c r="R4" s="2">
        <v>2200000</v>
      </c>
      <c r="S4" s="8" t="s">
        <v>23</v>
      </c>
      <c r="T4" s="8"/>
      <c r="U4">
        <f t="shared" si="10"/>
        <v>653.33333333333337</v>
      </c>
      <c r="V4">
        <f t="shared" si="11"/>
        <v>3367.3469387755099</v>
      </c>
    </row>
    <row r="5" spans="1:23" x14ac:dyDescent="0.25">
      <c r="A5" s="4">
        <f t="shared" si="0"/>
        <v>0</v>
      </c>
      <c r="B5" s="4">
        <f t="shared" si="1"/>
        <v>445.83333333333337</v>
      </c>
      <c r="C5" s="4">
        <f t="shared" si="9"/>
        <v>535</v>
      </c>
      <c r="D5" s="4">
        <f t="shared" si="2"/>
        <v>642</v>
      </c>
      <c r="E5" s="15">
        <f t="shared" si="3"/>
        <v>2400000</v>
      </c>
      <c r="F5" s="10">
        <f t="shared" si="4"/>
        <v>5383</v>
      </c>
      <c r="G5" s="10">
        <f t="shared" si="5"/>
        <v>4486</v>
      </c>
      <c r="H5" s="10">
        <f t="shared" si="6"/>
        <v>3738</v>
      </c>
      <c r="I5" s="10" t="e">
        <f>#REF!</f>
        <v>#REF!</v>
      </c>
      <c r="J5" s="4" t="str">
        <f t="shared" si="7"/>
        <v>village vangani</v>
      </c>
      <c r="O5">
        <v>0</v>
      </c>
      <c r="P5">
        <v>535</v>
      </c>
      <c r="Q5">
        <f t="shared" si="8"/>
        <v>445.83333333333337</v>
      </c>
      <c r="R5" s="2">
        <v>2400000</v>
      </c>
      <c r="S5" s="8" t="s">
        <v>23</v>
      </c>
      <c r="T5" s="8"/>
      <c r="U5" s="8">
        <f t="shared" si="10"/>
        <v>624.16666666666663</v>
      </c>
      <c r="V5" s="11">
        <f t="shared" si="11"/>
        <v>3845.1268357810418</v>
      </c>
      <c r="W5" s="8"/>
    </row>
    <row r="6" spans="1:23" x14ac:dyDescent="0.25">
      <c r="A6" s="4">
        <f t="shared" si="0"/>
        <v>0</v>
      </c>
      <c r="B6" s="4">
        <f t="shared" si="1"/>
        <v>588</v>
      </c>
      <c r="C6" s="4">
        <f t="shared" si="9"/>
        <v>705.6</v>
      </c>
      <c r="D6" s="4">
        <f t="shared" si="2"/>
        <v>846.72</v>
      </c>
      <c r="E6" s="15">
        <f t="shared" si="3"/>
        <v>2800000</v>
      </c>
      <c r="F6" s="10">
        <f t="shared" si="4"/>
        <v>4762</v>
      </c>
      <c r="G6" s="10">
        <f t="shared" si="5"/>
        <v>3968</v>
      </c>
      <c r="H6" s="10">
        <f t="shared" si="6"/>
        <v>3307</v>
      </c>
      <c r="I6" s="10" t="e">
        <f>#REF!</f>
        <v>#REF!</v>
      </c>
      <c r="J6" s="4">
        <f t="shared" si="7"/>
        <v>0</v>
      </c>
      <c r="O6">
        <v>0</v>
      </c>
      <c r="P6">
        <f t="shared" ref="P6:P12" si="12">O6/1.2</f>
        <v>0</v>
      </c>
      <c r="Q6">
        <v>588</v>
      </c>
      <c r="R6" s="2">
        <v>2800000</v>
      </c>
      <c r="S6" s="8"/>
      <c r="T6" s="8"/>
      <c r="U6" s="8">
        <f t="shared" si="10"/>
        <v>823.19999999999993</v>
      </c>
      <c r="V6" s="8">
        <f t="shared" si="11"/>
        <v>3401.3605442176872</v>
      </c>
      <c r="W6" s="8"/>
    </row>
    <row r="7" spans="1:23" x14ac:dyDescent="0.25">
      <c r="A7" s="4">
        <f t="shared" si="0"/>
        <v>0</v>
      </c>
      <c r="B7" s="4">
        <f t="shared" si="1"/>
        <v>458.33333333333337</v>
      </c>
      <c r="C7" s="4">
        <f t="shared" si="9"/>
        <v>550</v>
      </c>
      <c r="D7" s="4">
        <f t="shared" si="2"/>
        <v>660</v>
      </c>
      <c r="E7" s="15">
        <f t="shared" si="3"/>
        <v>2500000</v>
      </c>
      <c r="F7" s="10">
        <f t="shared" si="4"/>
        <v>5455</v>
      </c>
      <c r="G7" s="10">
        <f t="shared" si="5"/>
        <v>4545</v>
      </c>
      <c r="H7" s="10">
        <f t="shared" si="6"/>
        <v>3788</v>
      </c>
      <c r="I7" s="10" t="e">
        <f>#REF!</f>
        <v>#REF!</v>
      </c>
      <c r="J7" s="4">
        <f t="shared" si="7"/>
        <v>0</v>
      </c>
      <c r="O7">
        <v>0</v>
      </c>
      <c r="P7">
        <v>550</v>
      </c>
      <c r="Q7">
        <f t="shared" si="8"/>
        <v>458.33333333333337</v>
      </c>
      <c r="R7" s="2">
        <v>2500000</v>
      </c>
      <c r="S7" s="8"/>
      <c r="T7" s="8"/>
      <c r="U7" s="8">
        <f t="shared" si="10"/>
        <v>641.66666666666663</v>
      </c>
      <c r="V7" s="11">
        <f t="shared" si="11"/>
        <v>3896.1038961038962</v>
      </c>
      <c r="W7" s="8"/>
    </row>
    <row r="8" spans="1:23" x14ac:dyDescent="0.25">
      <c r="A8" s="4">
        <f t="shared" si="0"/>
        <v>0</v>
      </c>
      <c r="B8" s="4">
        <f t="shared" si="1"/>
        <v>350</v>
      </c>
      <c r="C8" s="4">
        <f t="shared" si="9"/>
        <v>420</v>
      </c>
      <c r="D8" s="4">
        <f t="shared" si="2"/>
        <v>504</v>
      </c>
      <c r="E8" s="15">
        <f t="shared" si="3"/>
        <v>1800000</v>
      </c>
      <c r="F8" s="10">
        <f t="shared" si="4"/>
        <v>5143</v>
      </c>
      <c r="G8" s="10">
        <f t="shared" si="5"/>
        <v>4286</v>
      </c>
      <c r="H8" s="10">
        <f t="shared" si="6"/>
        <v>3571</v>
      </c>
      <c r="I8" s="10" t="e">
        <f>#REF!</f>
        <v>#REF!</v>
      </c>
      <c r="J8" s="4">
        <f t="shared" si="7"/>
        <v>0</v>
      </c>
      <c r="O8">
        <v>0</v>
      </c>
      <c r="P8">
        <v>420</v>
      </c>
      <c r="Q8">
        <f t="shared" si="8"/>
        <v>350</v>
      </c>
      <c r="R8" s="2">
        <v>1800000</v>
      </c>
      <c r="S8" s="8"/>
      <c r="T8" s="8"/>
      <c r="U8" s="8">
        <f t="shared" si="10"/>
        <v>489.99999999999994</v>
      </c>
      <c r="V8" s="8">
        <f t="shared" si="11"/>
        <v>3673.4693877551026</v>
      </c>
      <c r="W8" s="8"/>
    </row>
    <row r="9" spans="1:23" x14ac:dyDescent="0.25">
      <c r="A9" s="4">
        <f t="shared" si="0"/>
        <v>0</v>
      </c>
      <c r="B9" s="4">
        <f t="shared" si="1"/>
        <v>255</v>
      </c>
      <c r="C9" s="4">
        <f t="shared" si="9"/>
        <v>306</v>
      </c>
      <c r="D9" s="4">
        <f t="shared" si="2"/>
        <v>367.2</v>
      </c>
      <c r="E9" s="15">
        <f t="shared" si="3"/>
        <v>1500000</v>
      </c>
      <c r="F9" s="10">
        <f t="shared" si="4"/>
        <v>5882</v>
      </c>
      <c r="G9" s="10">
        <f t="shared" si="5"/>
        <v>4902</v>
      </c>
      <c r="H9" s="10">
        <f t="shared" si="6"/>
        <v>4085</v>
      </c>
      <c r="I9" s="10" t="e">
        <f>#REF!</f>
        <v>#REF!</v>
      </c>
      <c r="J9" s="4">
        <f t="shared" si="7"/>
        <v>0</v>
      </c>
      <c r="O9">
        <v>0</v>
      </c>
      <c r="P9">
        <f t="shared" si="12"/>
        <v>0</v>
      </c>
      <c r="Q9">
        <v>255</v>
      </c>
      <c r="R9" s="2">
        <v>1500000</v>
      </c>
      <c r="S9" s="8"/>
      <c r="T9" s="8"/>
      <c r="U9" s="8">
        <f t="shared" si="10"/>
        <v>357</v>
      </c>
      <c r="V9" s="11">
        <f t="shared" si="11"/>
        <v>4201.680672268908</v>
      </c>
      <c r="W9" s="8"/>
    </row>
    <row r="10" spans="1:23" x14ac:dyDescent="0.25">
      <c r="A10" s="4">
        <f t="shared" si="0"/>
        <v>0</v>
      </c>
      <c r="B10" s="4">
        <f t="shared" si="1"/>
        <v>515.83333333333337</v>
      </c>
      <c r="C10" s="4">
        <f t="shared" si="9"/>
        <v>619</v>
      </c>
      <c r="D10" s="4">
        <f t="shared" si="2"/>
        <v>742.8</v>
      </c>
      <c r="E10" s="15">
        <f t="shared" si="3"/>
        <v>3500000</v>
      </c>
      <c r="F10" s="10">
        <f t="shared" si="4"/>
        <v>6785</v>
      </c>
      <c r="G10" s="10">
        <f t="shared" si="5"/>
        <v>5654</v>
      </c>
      <c r="H10" s="10">
        <f t="shared" si="6"/>
        <v>4712</v>
      </c>
      <c r="I10" s="10" t="e">
        <f>#REF!</f>
        <v>#REF!</v>
      </c>
      <c r="J10" s="4">
        <f t="shared" si="7"/>
        <v>0</v>
      </c>
      <c r="O10">
        <v>0</v>
      </c>
      <c r="P10">
        <v>619</v>
      </c>
      <c r="Q10">
        <f t="shared" si="8"/>
        <v>515.83333333333337</v>
      </c>
      <c r="R10" s="2">
        <v>3500000</v>
      </c>
      <c r="S10" s="8"/>
      <c r="T10" s="8"/>
      <c r="U10" s="8">
        <f t="shared" si="10"/>
        <v>722.16666666666663</v>
      </c>
      <c r="V10" s="11">
        <f t="shared" si="11"/>
        <v>4846.5266558966077</v>
      </c>
      <c r="W10" s="8"/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>
        <f t="shared" si="8"/>
        <v>0</v>
      </c>
      <c r="R11" s="2">
        <v>0</v>
      </c>
      <c r="S11" s="8"/>
      <c r="T11" s="8"/>
      <c r="U11" s="8">
        <f t="shared" si="10"/>
        <v>0</v>
      </c>
      <c r="V11" s="8" t="e">
        <f t="shared" si="11"/>
        <v>#DIV/0!</v>
      </c>
      <c r="W11" s="8"/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2"/>
        <v>0</v>
      </c>
      <c r="Q12">
        <f t="shared" si="8"/>
        <v>0</v>
      </c>
      <c r="R12" s="2">
        <v>0</v>
      </c>
      <c r="S12" s="8"/>
      <c r="T12" s="8"/>
      <c r="U12" s="8">
        <f t="shared" si="10"/>
        <v>0</v>
      </c>
      <c r="V12" s="8" t="e">
        <f t="shared" si="11"/>
        <v>#DIV/0!</v>
      </c>
      <c r="W12" s="8"/>
    </row>
    <row r="13" spans="1:23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  <c r="U13" s="8">
        <f t="shared" si="10"/>
        <v>0</v>
      </c>
      <c r="V13" s="8" t="e">
        <f t="shared" si="11"/>
        <v>#DIV/0!</v>
      </c>
      <c r="W13" s="8"/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  <c r="U14">
        <f t="shared" si="10"/>
        <v>0</v>
      </c>
      <c r="V14" s="11" t="e">
        <f t="shared" si="11"/>
        <v>#DIV/0!</v>
      </c>
    </row>
    <row r="15" spans="1:23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  <c r="U15">
        <f t="shared" si="10"/>
        <v>0</v>
      </c>
      <c r="V15" s="11" t="e">
        <f t="shared" si="11"/>
        <v>#DIV/0!</v>
      </c>
    </row>
    <row r="17" spans="7:24" x14ac:dyDescent="0.25">
      <c r="H17" t="s">
        <v>22</v>
      </c>
    </row>
    <row r="19" spans="7:24" x14ac:dyDescent="0.25">
      <c r="H19" t="s">
        <v>13</v>
      </c>
      <c r="I19">
        <v>560</v>
      </c>
    </row>
    <row r="20" spans="7:24" x14ac:dyDescent="0.25">
      <c r="H20" t="s">
        <v>16</v>
      </c>
      <c r="I20">
        <v>4300</v>
      </c>
      <c r="O20" t="s">
        <v>18</v>
      </c>
      <c r="P20">
        <v>375</v>
      </c>
    </row>
    <row r="21" spans="7:24" x14ac:dyDescent="0.25">
      <c r="H21" t="s">
        <v>17</v>
      </c>
      <c r="I21">
        <f>I20*I19</f>
        <v>2408000</v>
      </c>
      <c r="O21" t="s">
        <v>19</v>
      </c>
      <c r="P21">
        <v>27</v>
      </c>
    </row>
    <row r="22" spans="7:24" x14ac:dyDescent="0.25">
      <c r="G22" s="6"/>
      <c r="H22" s="6"/>
      <c r="P22">
        <f>SUM(P20:P21)</f>
        <v>402</v>
      </c>
    </row>
    <row r="23" spans="7:24" x14ac:dyDescent="0.25">
      <c r="P23">
        <f>I19/P22</f>
        <v>1.3930348258706469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25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2023-11-20T06:22:13Z</dcterms:modified>
</cp:coreProperties>
</file>