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5023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G11" i="1"/>
  <c r="F14" i="1"/>
  <c r="F11" i="1"/>
  <c r="P10" i="1" l="1"/>
  <c r="P6" i="1"/>
  <c r="C28" i="1"/>
  <c r="C36" i="1"/>
  <c r="C23" i="1"/>
  <c r="C24" i="1"/>
  <c r="C25" i="1"/>
  <c r="C26" i="1"/>
  <c r="C27" i="1"/>
  <c r="C22" i="1"/>
  <c r="J11" i="1" l="1"/>
  <c r="E9" i="1"/>
</calcChain>
</file>

<file path=xl/sharedStrings.xml><?xml version="1.0" encoding="utf-8"?>
<sst xmlns="http://schemas.openxmlformats.org/spreadsheetml/2006/main" count="13" uniqueCount="12">
  <si>
    <t>BUA</t>
  </si>
  <si>
    <t>FMV</t>
  </si>
  <si>
    <t xml:space="preserve">RATE </t>
  </si>
  <si>
    <t>RV</t>
  </si>
  <si>
    <t>DV</t>
  </si>
  <si>
    <t>IV</t>
  </si>
  <si>
    <t>AGREEMENT</t>
  </si>
  <si>
    <t>MEAURMENT</t>
  </si>
  <si>
    <t>CA</t>
  </si>
  <si>
    <t>BAL</t>
  </si>
  <si>
    <t>RR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</si>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</sst>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36"/>
  <sheetViews>
    <sheetView tabSelected="1" workbookViewId="0">
      <selection activeCell="F13" sqref="F13"/>
    </sheetView>
  </sheetViews>
  <sheetFormatPr defaultRowHeight="15" x14ac:dyDescent="0.25"/>
  <cols>
    <col min="4" max="5" width="9.28515625" bestFit="1" customWidth="1"/>
    <col min="6" max="6" width="12.5703125" bestFit="1" customWidth="1"/>
    <col min="16" max="16" width="12.5703125" bestFit="1" customWidth="1"/>
  </cols>
  <sheetData>
    <row r="5" spans="3:17" x14ac:dyDescent="0.25">
      <c r="O5" t="s">
        <v>10</v>
      </c>
      <c r="P5" s="1">
        <v>31800</v>
      </c>
    </row>
    <row r="6" spans="3:17" x14ac:dyDescent="0.25">
      <c r="P6" s="2">
        <f>P5/10.764</f>
        <v>2954.2920847268674</v>
      </c>
    </row>
    <row r="7" spans="3:17" x14ac:dyDescent="0.25">
      <c r="C7" t="s">
        <v>6</v>
      </c>
      <c r="I7" t="s">
        <v>7</v>
      </c>
    </row>
    <row r="8" spans="3:17" x14ac:dyDescent="0.25">
      <c r="C8" s="1"/>
      <c r="D8" s="1"/>
      <c r="E8" s="1"/>
      <c r="F8" s="1"/>
      <c r="G8" s="1"/>
      <c r="H8" s="1"/>
      <c r="I8" s="1"/>
      <c r="P8" s="1">
        <v>534</v>
      </c>
      <c r="Q8" s="1"/>
    </row>
    <row r="9" spans="3:17" x14ac:dyDescent="0.25">
      <c r="C9" s="1" t="s">
        <v>0</v>
      </c>
      <c r="D9" s="1">
        <v>49.6</v>
      </c>
      <c r="E9" s="1">
        <f>D9*10.7564</f>
        <v>533.51743999999997</v>
      </c>
      <c r="F9" s="1">
        <v>534</v>
      </c>
      <c r="G9" s="1"/>
      <c r="H9" s="1"/>
      <c r="I9" s="1" t="s">
        <v>8</v>
      </c>
      <c r="J9">
        <v>370</v>
      </c>
      <c r="P9" s="1">
        <v>2954</v>
      </c>
      <c r="Q9" s="1"/>
    </row>
    <row r="10" spans="3:17" x14ac:dyDescent="0.25">
      <c r="C10" s="1" t="s">
        <v>2</v>
      </c>
      <c r="D10" s="1"/>
      <c r="E10" s="1"/>
      <c r="F10" s="1">
        <v>4000</v>
      </c>
      <c r="G10" s="1"/>
      <c r="H10" s="1"/>
      <c r="I10" s="1" t="s">
        <v>9</v>
      </c>
      <c r="J10">
        <v>25</v>
      </c>
      <c r="P10" s="1">
        <f>P9*P8</f>
        <v>1577436</v>
      </c>
      <c r="Q10" s="1"/>
    </row>
    <row r="11" spans="3:17" x14ac:dyDescent="0.25">
      <c r="C11" s="1" t="s">
        <v>1</v>
      </c>
      <c r="D11" s="1"/>
      <c r="E11" s="1"/>
      <c r="F11" s="1">
        <f>F9*F10</f>
        <v>2136000</v>
      </c>
      <c r="G11" s="1">
        <f>F11*0.025/12</f>
        <v>4450</v>
      </c>
      <c r="H11" s="1"/>
      <c r="I11" s="1"/>
      <c r="J11">
        <f>J9+J10</f>
        <v>395</v>
      </c>
      <c r="P11" s="1"/>
      <c r="Q11" s="1"/>
    </row>
    <row r="12" spans="3:17" x14ac:dyDescent="0.25">
      <c r="C12" s="1" t="s">
        <v>3</v>
      </c>
      <c r="D12" s="1"/>
      <c r="E12" s="1"/>
      <c r="F12" s="1">
        <f>F11*90%</f>
        <v>1922400</v>
      </c>
      <c r="G12" s="1"/>
      <c r="H12" s="1"/>
      <c r="I12" s="1"/>
    </row>
    <row r="13" spans="3:17" x14ac:dyDescent="0.25">
      <c r="C13" s="1" t="s">
        <v>4</v>
      </c>
      <c r="D13" s="1"/>
      <c r="E13" s="1"/>
      <c r="F13" s="1">
        <f>F11*80%</f>
        <v>1708800</v>
      </c>
      <c r="G13" s="1"/>
      <c r="H13" s="1"/>
      <c r="I13" s="1"/>
    </row>
    <row r="14" spans="3:17" x14ac:dyDescent="0.25">
      <c r="C14" s="1" t="s">
        <v>5</v>
      </c>
      <c r="D14" s="1"/>
      <c r="E14" s="1">
        <v>2600</v>
      </c>
      <c r="F14" s="1">
        <f>E14*F9</f>
        <v>1388400</v>
      </c>
      <c r="G14" s="1"/>
      <c r="H14" s="1"/>
      <c r="I14" s="1"/>
    </row>
    <row r="15" spans="3:17" x14ac:dyDescent="0.25">
      <c r="C15" s="1" t="s">
        <v>10</v>
      </c>
      <c r="D15" s="1"/>
      <c r="E15" s="1"/>
      <c r="F15" s="1"/>
      <c r="G15" s="1"/>
      <c r="H15" s="1"/>
      <c r="I15" s="1"/>
    </row>
    <row r="16" spans="3:17" x14ac:dyDescent="0.25">
      <c r="C16" s="1" t="s">
        <v>11</v>
      </c>
      <c r="D16" s="1"/>
      <c r="E16" s="1"/>
      <c r="F16" s="1">
        <v>4500</v>
      </c>
      <c r="G16" s="1"/>
      <c r="H16" s="1"/>
      <c r="I16" s="1"/>
    </row>
    <row r="17" spans="1:9" x14ac:dyDescent="0.25">
      <c r="C17" s="1"/>
      <c r="D17" s="1"/>
      <c r="E17" s="1"/>
      <c r="F17" s="1"/>
      <c r="G17" s="1"/>
      <c r="H17" s="1"/>
      <c r="I17" s="1"/>
    </row>
    <row r="18" spans="1:9" x14ac:dyDescent="0.25">
      <c r="C18" s="1"/>
      <c r="D18" s="1"/>
      <c r="E18" s="1"/>
      <c r="F18" s="1"/>
      <c r="G18" s="1"/>
      <c r="H18" s="1"/>
      <c r="I18" s="1"/>
    </row>
    <row r="22" spans="1:9" x14ac:dyDescent="0.25">
      <c r="A22">
        <v>14.35</v>
      </c>
      <c r="B22">
        <v>8.9499999999999993</v>
      </c>
      <c r="C22">
        <f>A22*B22</f>
        <v>128.43249999999998</v>
      </c>
    </row>
    <row r="23" spans="1:9" x14ac:dyDescent="0.25">
      <c r="A23">
        <v>8.1199999999999992</v>
      </c>
      <c r="B23">
        <v>8.58</v>
      </c>
      <c r="C23">
        <f t="shared" ref="C23:C27" si="0">A23*B23</f>
        <v>69.669599999999988</v>
      </c>
    </row>
    <row r="24" spans="1:9" x14ac:dyDescent="0.25">
      <c r="A24">
        <v>3.28</v>
      </c>
      <c r="B24">
        <v>4.47</v>
      </c>
      <c r="C24">
        <f t="shared" si="0"/>
        <v>14.661599999999998</v>
      </c>
    </row>
    <row r="25" spans="1:9" x14ac:dyDescent="0.25">
      <c r="A25">
        <v>4.0199999999999996</v>
      </c>
      <c r="B25">
        <v>6.79</v>
      </c>
      <c r="C25">
        <f t="shared" si="0"/>
        <v>27.295799999999996</v>
      </c>
    </row>
    <row r="26" spans="1:9" x14ac:dyDescent="0.25">
      <c r="A26">
        <v>8.16</v>
      </c>
      <c r="B26">
        <v>12.65</v>
      </c>
      <c r="C26">
        <f t="shared" si="0"/>
        <v>103.224</v>
      </c>
    </row>
    <row r="27" spans="1:9" x14ac:dyDescent="0.25">
      <c r="A27">
        <v>8.59</v>
      </c>
      <c r="B27">
        <v>3.15</v>
      </c>
      <c r="C27">
        <f t="shared" si="0"/>
        <v>27.058499999999999</v>
      </c>
    </row>
    <row r="28" spans="1:9" x14ac:dyDescent="0.25">
      <c r="C28">
        <f>SUM(C22:C27)</f>
        <v>370.34199999999993</v>
      </c>
    </row>
    <row r="36" spans="1:3" x14ac:dyDescent="0.25">
      <c r="A36">
        <v>8.9499999999999993</v>
      </c>
      <c r="B36">
        <v>2.8</v>
      </c>
      <c r="C36">
        <f>B36*A36</f>
        <v>25.059999999999995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2023-11-17T10:53:26Z</dcterms:created>
  <dcterms:modified xsi:type="dcterms:W3CDTF">2023-11-17T12:03:22Z</dcterms:modified>
</cp:coreProperties>
</file>