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9" sheetId="43" r:id="rId11"/>
    <sheet name="Sheet8" sheetId="42" r:id="rId12"/>
    <sheet name="Sheet5" sheetId="41" r:id="rId1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1"/>
  <c r="H11"/>
  <c r="H12"/>
  <c r="H13"/>
  <c r="H14"/>
  <c r="H9"/>
  <c r="E31" i="23"/>
  <c r="D31"/>
  <c r="C31"/>
  <c r="D30"/>
  <c r="D29"/>
  <c r="H15" i="41" l="1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P9"/>
  <c r="Q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Q13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Q15" i="4"/>
  <c r="B15" s="1"/>
  <c r="C15" s="1"/>
  <c r="D15" s="1"/>
  <c r="J15"/>
  <c r="I15"/>
  <c r="E15"/>
  <c r="A15"/>
  <c r="P14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<sst xmlns="http://schemas.openxmlformats.org/spreadsheetml/2006/main" count="129" uniqueCount="99">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</sst>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171450</xdr:rowOff>
    </xdr:from>
    <xdr:to>
      <xdr:col>10</xdr:col>
      <xdr:colOff>209550</xdr:colOff>
      <xdr:row>23</xdr:row>
      <xdr:rowOff>38100</xdr:rowOff>
    </xdr:to>
    <xdr:pic>
      <xdr:nvPicPr>
        <xdr:cNvPr id="4097" name="Picture 1" descr="WhatsApp Image 2023-11-10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42950"/>
          <a:ext cx="5695950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147430</xdr:colOff>
      <xdr:row>4</xdr:row>
      <xdr:rowOff>108917</xdr:rowOff>
    </xdr:from>
    <xdr:to>
      <xdr:col>11</xdr:col>
      <xdr:colOff>280781</xdr:colOff>
      <xdr:row>27</xdr:row>
      <xdr:rowOff>147017</xdr:rowOff>
    </xdr:to>
    <xdr:pic>
      <xdr:nvPicPr>
        <xdr:cNvPr id="3074" name="Picture 2" descr="WhatsApp Image 2023-11-10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343" y="870917"/>
          <a:ext cx="6262481" cy="441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40500</v>
      </c>
      <c r="D5" s="57" t="s">
        <v>61</v>
      </c>
      <c r="E5" s="58">
        <f>ROUND(C5/10.764,0)</f>
        <v>3763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20900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15484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36384</v>
      </c>
      <c r="D10" s="57" t="s">
        <v>61</v>
      </c>
      <c r="E10" s="58">
        <f>ROUND(C10/10.764,0)</f>
        <v>3380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2028000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F9:H15"/>
  <sheetViews>
    <sheetView workbookViewId="0">
      <selection activeCell="F10" sqref="F10"/>
    </sheetView>
  </sheetViews>
  <sheetFormatPr defaultRowHeight="15"/>
  <sheetData>
    <row r="9" spans="6:8">
      <c r="F9">
        <v>14.7</v>
      </c>
      <c r="G9">
        <v>11</v>
      </c>
      <c r="H9">
        <f>F9*G9</f>
        <v>161.69999999999999</v>
      </c>
    </row>
    <row r="10" spans="6:8">
      <c r="F10">
        <v>7.8</v>
      </c>
      <c r="G10">
        <v>7.7</v>
      </c>
      <c r="H10" s="75">
        <f t="shared" ref="H10:H14" si="0">F10*G10</f>
        <v>60.06</v>
      </c>
    </row>
    <row r="11" spans="6:8">
      <c r="F11">
        <v>10</v>
      </c>
      <c r="G11">
        <v>8.8000000000000007</v>
      </c>
      <c r="H11" s="75">
        <f t="shared" si="0"/>
        <v>88</v>
      </c>
    </row>
    <row r="12" spans="6:8">
      <c r="F12">
        <v>10.199999999999999</v>
      </c>
      <c r="G12">
        <v>8.5</v>
      </c>
      <c r="H12" s="75">
        <f t="shared" si="0"/>
        <v>86.699999999999989</v>
      </c>
    </row>
    <row r="13" spans="6:8">
      <c r="F13">
        <v>3.2</v>
      </c>
      <c r="G13">
        <v>4.2</v>
      </c>
      <c r="H13" s="75">
        <f t="shared" si="0"/>
        <v>13.440000000000001</v>
      </c>
    </row>
    <row r="14" spans="6:8">
      <c r="F14">
        <v>12.1</v>
      </c>
      <c r="G14">
        <v>4.2</v>
      </c>
      <c r="H14" s="75">
        <f t="shared" si="0"/>
        <v>50.82</v>
      </c>
    </row>
    <row r="15" spans="6:8">
      <c r="H15">
        <f>SUM(H9:H14)</f>
        <v>460.71999999999997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3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21</v>
      </c>
      <c r="D7" s="25"/>
      <c r="F7" s="118"/>
      <c r="G7" s="78"/>
    </row>
    <row r="8" spans="1:8">
      <c r="A8" s="15" t="s">
        <v>18</v>
      </c>
      <c r="B8" s="24"/>
      <c r="C8" s="25">
        <f>C9-C7</f>
        <v>39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3970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97</v>
      </c>
      <c r="B18" s="7"/>
      <c r="C18" s="76">
        <v>600</v>
      </c>
      <c r="D18" s="76"/>
      <c r="E18" s="77"/>
      <c r="F18" s="119"/>
      <c r="G18" s="78"/>
    </row>
    <row r="19" spans="1:9">
      <c r="A19" s="15"/>
      <c r="B19" s="6"/>
      <c r="C19" s="30">
        <f>C18*C16</f>
        <v>2382000</v>
      </c>
      <c r="D19" s="78" t="s">
        <v>68</v>
      </c>
      <c r="E19" s="30"/>
      <c r="F19" s="78"/>
      <c r="G19" s="78"/>
      <c r="I19" s="61"/>
    </row>
    <row r="20" spans="1:9">
      <c r="A20" s="15"/>
      <c r="C20" s="31">
        <f>C19*95%</f>
        <v>2262900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1905600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4962.5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59.72</v>
      </c>
      <c r="D29" s="120">
        <f>C29*10.764</f>
        <v>642.82607999999993</v>
      </c>
    </row>
    <row r="30" spans="1:9">
      <c r="C30">
        <v>3.32</v>
      </c>
      <c r="D30" s="120">
        <f>C30*10.764</f>
        <v>35.736479999999993</v>
      </c>
    </row>
    <row r="31" spans="1:9">
      <c r="C31">
        <f>SUM(C29:C30)</f>
        <v>63.04</v>
      </c>
      <c r="D31" s="120">
        <f>SUM(D29:D30)</f>
        <v>678.56255999999996</v>
      </c>
      <c r="E31">
        <f>D31*1.1</f>
        <v>746.41881599999999</v>
      </c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F1" zoomScale="85" zoomScaleNormal="85" workbookViewId="0">
      <selection activeCell="H18" sqref="H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729.16666666666674</v>
      </c>
      <c r="C17" s="4">
        <f t="shared" si="23"/>
        <v>875.00000000000011</v>
      </c>
      <c r="D17" s="4">
        <f t="shared" si="24"/>
        <v>1050</v>
      </c>
      <c r="E17" s="5">
        <f t="shared" si="25"/>
        <v>4200000</v>
      </c>
      <c r="F17" s="4">
        <f t="shared" si="26"/>
        <v>5760</v>
      </c>
      <c r="G17" s="4">
        <f t="shared" si="27"/>
        <v>4800</v>
      </c>
      <c r="H17" s="4">
        <f t="shared" si="28"/>
        <v>4000</v>
      </c>
      <c r="I17" s="4">
        <f t="shared" si="29"/>
        <v>0</v>
      </c>
      <c r="J17" s="4">
        <f t="shared" si="29"/>
        <v>0</v>
      </c>
      <c r="O17">
        <v>1050</v>
      </c>
      <c r="P17">
        <f t="shared" si="30"/>
        <v>875</v>
      </c>
      <c r="Q17">
        <f t="shared" ref="Q17:Q18" si="31">P17/1.2</f>
        <v>729.16666666666674</v>
      </c>
      <c r="R17" s="2">
        <v>4200000</v>
      </c>
      <c r="S17" s="2"/>
    </row>
    <row r="18" spans="1:19">
      <c r="A18" s="4">
        <f t="shared" si="21"/>
        <v>0</v>
      </c>
      <c r="B18" s="4">
        <f t="shared" si="22"/>
        <v>1041.6666666666667</v>
      </c>
      <c r="C18" s="4">
        <f t="shared" si="23"/>
        <v>1250</v>
      </c>
      <c r="D18" s="4">
        <f t="shared" si="24"/>
        <v>1500</v>
      </c>
      <c r="E18" s="5">
        <f t="shared" si="25"/>
        <v>6620000</v>
      </c>
      <c r="F18" s="4">
        <f t="shared" si="26"/>
        <v>6355</v>
      </c>
      <c r="G18" s="4">
        <f t="shared" si="27"/>
        <v>5296</v>
      </c>
      <c r="H18" s="4">
        <f t="shared" si="28"/>
        <v>4413</v>
      </c>
      <c r="I18" s="4">
        <f t="shared" si="29"/>
        <v>0</v>
      </c>
      <c r="J18" s="4">
        <f t="shared" si="29"/>
        <v>0</v>
      </c>
      <c r="O18">
        <v>1500</v>
      </c>
      <c r="P18">
        <f>O18/1.2</f>
        <v>1250</v>
      </c>
      <c r="Q18">
        <f t="shared" si="31"/>
        <v>1041.6666666666667</v>
      </c>
      <c r="R18" s="2">
        <v>6620000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29" sqref="F2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R27" sqref="R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Sheet9</vt:lpstr>
      <vt:lpstr>Sheet8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2023-11-10T08:41:24Z</dcterms:modified>
</cp:coreProperties>
</file>