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6" sheetId="39" r:id="rId9"/>
    <sheet name="Sheet7" sheetId="40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3"/>
  <c r="D31"/>
  <c r="C31"/>
  <c r="D30"/>
  <c r="D29"/>
  <c r="C18" i="25" l="1"/>
  <c r="N8" i="24"/>
  <c r="N7"/>
  <c r="N6"/>
  <c r="N5"/>
  <c r="I23" i="4" l="1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P9"/>
  <c r="Q9" s="1"/>
  <c r="Q10"/>
  <c r="P10"/>
  <c r="D23" i="23"/>
  <c r="C5"/>
  <c r="B2" i="4" l="1"/>
  <c r="C2" s="1"/>
  <c r="D2" s="1"/>
  <c r="B3"/>
  <c r="C3" s="1"/>
  <c r="D3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P12"/>
  <c r="Q12" s="1"/>
  <c r="B12" s="1"/>
  <c r="C12" s="1"/>
  <c r="D12" s="1"/>
  <c r="Q13"/>
  <c r="B13" s="1"/>
  <c r="C13" s="1"/>
  <c r="D13" s="1"/>
  <c r="N13" i="24"/>
  <c r="F2"/>
  <c r="H2" s="1"/>
  <c r="E2"/>
  <c r="G2" s="1"/>
  <c r="J5" i="4"/>
  <c r="J6"/>
  <c r="J8"/>
  <c r="J2"/>
  <c r="I2"/>
  <c r="G31"/>
  <c r="N18" i="24"/>
  <c r="N17"/>
  <c r="N16"/>
  <c r="N12"/>
  <c r="Q15" i="4"/>
  <c r="B15" s="1"/>
  <c r="C15" s="1"/>
  <c r="D15" s="1"/>
  <c r="J15"/>
  <c r="I15"/>
  <c r="E15"/>
  <c r="A15"/>
  <c r="P14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I5"/>
  <c r="E5"/>
  <c r="A5"/>
  <c r="J4"/>
  <c r="I4"/>
  <c r="E4"/>
  <c r="A4"/>
  <c r="J3"/>
  <c r="I3"/>
  <c r="E3"/>
  <c r="A3"/>
  <c r="E2"/>
  <c r="A2"/>
  <c r="H32" l="1"/>
  <c r="I31"/>
  <c r="I2" i="24"/>
  <c r="G34" i="4"/>
  <c r="H4"/>
  <c r="H11"/>
  <c r="H15"/>
  <c r="H2"/>
  <c r="H6"/>
  <c r="H9"/>
  <c r="H13"/>
  <c r="H5"/>
  <c r="H8"/>
  <c r="H12"/>
  <c r="H3"/>
  <c r="H7"/>
  <c r="H10"/>
  <c r="H14"/>
  <c r="F2"/>
  <c r="F3"/>
  <c r="F4"/>
  <c r="F5"/>
  <c r="F6"/>
  <c r="F7"/>
  <c r="F8"/>
  <c r="F9"/>
  <c r="F10"/>
  <c r="F11"/>
  <c r="F12"/>
  <c r="F13"/>
  <c r="F14"/>
  <c r="F15"/>
  <c r="G2"/>
  <c r="G3"/>
  <c r="G5"/>
  <c r="G6"/>
  <c r="G7"/>
  <c r="G8"/>
  <c r="G9"/>
  <c r="G10"/>
  <c r="G11"/>
  <c r="G12"/>
  <c r="G13"/>
  <c r="G14"/>
  <c r="G15"/>
  <c r="G4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I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2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<sst xmlns="http://schemas.openxmlformats.org/spreadsheetml/2006/main" count="129" uniqueCount="98">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</sst>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64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133350</xdr:rowOff>
    </xdr:from>
    <xdr:to>
      <xdr:col>11</xdr:col>
      <xdr:colOff>552450</xdr:colOff>
      <xdr:row>22</xdr:row>
      <xdr:rowOff>38100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33525" y="133350"/>
          <a:ext cx="5724525" cy="409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85725</xdr:rowOff>
    </xdr:from>
    <xdr:to>
      <xdr:col>10</xdr:col>
      <xdr:colOff>85725</xdr:colOff>
      <xdr:row>19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57200" y="85725"/>
          <a:ext cx="5724525" cy="3552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152400</xdr:rowOff>
    </xdr:from>
    <xdr:to>
      <xdr:col>9</xdr:col>
      <xdr:colOff>247650</xdr:colOff>
      <xdr:row>23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34050" cy="3724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2</xdr:row>
      <xdr:rowOff>28575</xdr:rowOff>
    </xdr:from>
    <xdr:to>
      <xdr:col>13</xdr:col>
      <xdr:colOff>552450</xdr:colOff>
      <xdr:row>20</xdr:row>
      <xdr:rowOff>180975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3200" y="409575"/>
          <a:ext cx="5734050" cy="3581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38100</xdr:colOff>
      <xdr:row>25</xdr:row>
      <xdr:rowOff>123825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91700" cy="488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161925</xdr:colOff>
      <xdr:row>23</xdr:row>
      <xdr:rowOff>13693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696325" cy="43951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A4"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40735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38700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38700</v>
      </c>
      <c r="D5" s="57" t="s">
        <v>61</v>
      </c>
      <c r="E5" s="58">
        <f>ROUND(C5/10.764,0)</f>
        <v>3595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14500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24200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24200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38700</v>
      </c>
      <c r="D10" s="57" t="s">
        <v>61</v>
      </c>
      <c r="E10" s="58">
        <f>ROUND(C10/10.764,0)</f>
        <v>3595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746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2681870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1492000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A14" sqref="AA1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H19" sqref="H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2.5703125" bestFit="1" customWidth="1"/>
    <col min="9" max="9" width="12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6000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4000</v>
      </c>
      <c r="D5" s="23"/>
      <c r="F5" s="11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118"/>
      <c r="G6" s="78"/>
    </row>
    <row r="7" spans="1:8">
      <c r="A7" s="15" t="s">
        <v>17</v>
      </c>
      <c r="B7" s="24"/>
      <c r="C7" s="25">
        <v>0</v>
      </c>
      <c r="D7" s="25"/>
      <c r="F7" s="118"/>
      <c r="G7" s="78"/>
    </row>
    <row r="8" spans="1:8">
      <c r="A8" s="15" t="s">
        <v>18</v>
      </c>
      <c r="B8" s="24"/>
      <c r="C8" s="25">
        <f>C9-C7</f>
        <v>60</v>
      </c>
      <c r="D8" s="25"/>
      <c r="F8" s="11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4000</v>
      </c>
      <c r="D14" s="23"/>
      <c r="F14" s="11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6000</v>
      </c>
      <c r="D16" s="21"/>
      <c r="E16" s="61"/>
      <c r="F16" s="78"/>
      <c r="G16" s="78"/>
    </row>
    <row r="17" spans="1:9">
      <c r="B17" s="24"/>
      <c r="C17" s="25"/>
      <c r="D17" s="25"/>
      <c r="F17" s="78"/>
      <c r="G17" s="78"/>
    </row>
    <row r="18" spans="1:9" ht="16.5">
      <c r="A18" s="28" t="s">
        <v>94</v>
      </c>
      <c r="B18" s="7"/>
      <c r="C18" s="76">
        <v>679</v>
      </c>
      <c r="D18" s="76"/>
      <c r="E18" s="77"/>
      <c r="F18" s="119"/>
      <c r="G18" s="78"/>
    </row>
    <row r="19" spans="1:9">
      <c r="A19" s="15"/>
      <c r="B19" s="6"/>
      <c r="C19" s="30">
        <f>C18*C16</f>
        <v>4074000</v>
      </c>
      <c r="D19" s="78" t="s">
        <v>68</v>
      </c>
      <c r="E19" s="30"/>
      <c r="F19" s="78"/>
      <c r="G19" s="78"/>
      <c r="I19" s="61"/>
    </row>
    <row r="20" spans="1:9">
      <c r="A20" s="15"/>
      <c r="C20" s="31">
        <f>C19*95%</f>
        <v>3870300</v>
      </c>
      <c r="D20" s="78" t="s">
        <v>24</v>
      </c>
      <c r="E20" s="31"/>
      <c r="F20" s="78"/>
      <c r="G20" s="78"/>
    </row>
    <row r="21" spans="1:9">
      <c r="A21" s="15"/>
      <c r="C21" s="31">
        <f>C19*80%</f>
        <v>3259200</v>
      </c>
      <c r="D21" s="78" t="s">
        <v>25</v>
      </c>
      <c r="E21" s="31"/>
      <c r="F21" s="78"/>
      <c r="G21" s="78"/>
    </row>
    <row r="22" spans="1:9">
      <c r="A22" s="15"/>
      <c r="F22" s="78"/>
      <c r="G22" s="78"/>
    </row>
    <row r="23" spans="1:9">
      <c r="A23" s="32" t="s">
        <v>26</v>
      </c>
      <c r="B23" s="33"/>
      <c r="C23" s="34">
        <f>C4*C18</f>
        <v>1358000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8487.5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/>
      <c r="D28"/>
    </row>
    <row r="29" spans="1:9">
      <c r="C29">
        <v>59.72</v>
      </c>
      <c r="D29" s="120">
        <f>C29*10.764</f>
        <v>642.82607999999993</v>
      </c>
    </row>
    <row r="30" spans="1:9">
      <c r="C30">
        <v>3.32</v>
      </c>
      <c r="D30" s="120">
        <f>C30*10.764</f>
        <v>35.736479999999993</v>
      </c>
    </row>
    <row r="31" spans="1:9">
      <c r="C31">
        <f>SUM(C29:C30)</f>
        <v>63.04</v>
      </c>
      <c r="D31" s="120">
        <f>SUM(D29:D30)</f>
        <v>678.56255999999996</v>
      </c>
      <c r="E31">
        <f>D31*1.1</f>
        <v>746.41881599999999</v>
      </c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D1" zoomScale="85" zoomScaleNormal="85" workbookViewId="0">
      <selection activeCell="N20" sqref="N2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0">O9/1.2</f>
        <v>0</v>
      </c>
      <c r="Q9" s="75">
        <f t="shared" ref="Q9" si="11">P9/1.2</f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2">O10/1.2</f>
        <v>0</v>
      </c>
      <c r="Q10" s="75">
        <f t="shared" ref="Q10" si="13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4">O11/1.2</f>
        <v>0</v>
      </c>
      <c r="Q11">
        <f t="shared" ref="Q11" si="15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6">O12/1.2</f>
        <v>0</v>
      </c>
      <c r="Q12">
        <f t="shared" ref="Q12" si="17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866.66666666666674</v>
      </c>
      <c r="C13" s="4">
        <f t="shared" si="2"/>
        <v>1040</v>
      </c>
      <c r="D13" s="4">
        <f t="shared" si="3"/>
        <v>1248</v>
      </c>
      <c r="E13" s="5">
        <f t="shared" si="4"/>
        <v>3600000</v>
      </c>
      <c r="F13" s="4">
        <f t="shared" si="5"/>
        <v>4154</v>
      </c>
      <c r="G13" s="4">
        <f t="shared" si="6"/>
        <v>3462</v>
      </c>
      <c r="H13" s="4">
        <f t="shared" si="7"/>
        <v>2885</v>
      </c>
      <c r="I13" s="4">
        <f t="shared" si="8"/>
        <v>0</v>
      </c>
      <c r="J13" s="4">
        <f t="shared" si="9"/>
        <v>0</v>
      </c>
      <c r="O13">
        <v>0</v>
      </c>
      <c r="P13">
        <v>1040</v>
      </c>
      <c r="Q13">
        <f t="shared" ref="Q13" si="18">P13/1.2</f>
        <v>866.66666666666674</v>
      </c>
      <c r="R13" s="2">
        <v>3600000</v>
      </c>
      <c r="S13" s="2"/>
    </row>
    <row r="14" spans="1:35">
      <c r="A14" s="4">
        <f t="shared" si="0"/>
        <v>0</v>
      </c>
      <c r="B14" s="4">
        <f t="shared" si="1"/>
        <v>427</v>
      </c>
      <c r="C14" s="4">
        <f t="shared" si="2"/>
        <v>512.4</v>
      </c>
      <c r="D14" s="4">
        <f t="shared" si="3"/>
        <v>614.88</v>
      </c>
      <c r="E14" s="5">
        <f t="shared" si="4"/>
        <v>1944000</v>
      </c>
      <c r="F14" s="4">
        <f t="shared" si="5"/>
        <v>4553</v>
      </c>
      <c r="G14" s="4">
        <f t="shared" si="6"/>
        <v>3794</v>
      </c>
      <c r="H14" s="4">
        <f t="shared" si="7"/>
        <v>3162</v>
      </c>
      <c r="I14" s="4">
        <f t="shared" si="8"/>
        <v>0</v>
      </c>
      <c r="J14" s="4">
        <f t="shared" si="9"/>
        <v>0</v>
      </c>
      <c r="O14">
        <v>0</v>
      </c>
      <c r="P14">
        <f t="shared" ref="P14" si="19">O14/1.2</f>
        <v>0</v>
      </c>
      <c r="Q14">
        <v>427</v>
      </c>
      <c r="R14" s="2">
        <v>1944000</v>
      </c>
      <c r="S14" s="2"/>
    </row>
    <row r="15" spans="1:35">
      <c r="A15" s="4">
        <f t="shared" si="0"/>
        <v>0</v>
      </c>
      <c r="B15" s="4">
        <f t="shared" si="1"/>
        <v>550</v>
      </c>
      <c r="C15" s="4">
        <f t="shared" si="2"/>
        <v>660</v>
      </c>
      <c r="D15" s="4">
        <f t="shared" si="3"/>
        <v>792</v>
      </c>
      <c r="E15" s="5">
        <f t="shared" si="4"/>
        <v>2112000</v>
      </c>
      <c r="F15" s="4">
        <f t="shared" si="5"/>
        <v>3840</v>
      </c>
      <c r="G15" s="4">
        <f t="shared" si="6"/>
        <v>3200</v>
      </c>
      <c r="H15" s="4">
        <f t="shared" si="7"/>
        <v>2667</v>
      </c>
      <c r="I15" s="4">
        <f t="shared" si="8"/>
        <v>0</v>
      </c>
      <c r="J15" s="4">
        <f t="shared" si="9"/>
        <v>0</v>
      </c>
      <c r="O15">
        <v>0</v>
      </c>
      <c r="P15">
        <v>660</v>
      </c>
      <c r="Q15">
        <f t="shared" ref="Q15" si="20">P15/1.2</f>
        <v>550</v>
      </c>
      <c r="R15" s="2">
        <v>2112000</v>
      </c>
      <c r="S15" s="2"/>
    </row>
    <row r="16" spans="1:35">
      <c r="A16" s="4">
        <f t="shared" ref="A16:A19" si="21">N16</f>
        <v>0</v>
      </c>
      <c r="B16" s="4">
        <f t="shared" ref="B16:B19" si="22">Q16</f>
        <v>357</v>
      </c>
      <c r="C16" s="4">
        <f t="shared" ref="C16:C19" si="23">B16*1.2</f>
        <v>428.4</v>
      </c>
      <c r="D16" s="4">
        <f t="shared" ref="D16:D19" si="24">C16*1.2</f>
        <v>514.07999999999993</v>
      </c>
      <c r="E16" s="5">
        <f t="shared" ref="E16:E19" si="25">R16</f>
        <v>1424000</v>
      </c>
      <c r="F16" s="4">
        <f t="shared" ref="F16:F19" si="26">ROUND((E16/B16),0)</f>
        <v>3989</v>
      </c>
      <c r="G16" s="4">
        <f t="shared" ref="G16:G19" si="27">ROUND((E16/C16),0)</f>
        <v>3324</v>
      </c>
      <c r="H16" s="4">
        <f t="shared" ref="H16:H19" si="28">ROUND((E16/D16),0)</f>
        <v>2770</v>
      </c>
      <c r="I16" s="4">
        <f t="shared" ref="I16:J19" si="29">T16</f>
        <v>0</v>
      </c>
      <c r="J16" s="4">
        <f t="shared" si="29"/>
        <v>0</v>
      </c>
      <c r="O16">
        <v>0</v>
      </c>
      <c r="P16">
        <f t="shared" ref="P16:P17" si="30">O16/1.2</f>
        <v>0</v>
      </c>
      <c r="Q16">
        <v>357</v>
      </c>
      <c r="R16" s="2">
        <v>1424000</v>
      </c>
      <c r="S16" s="2"/>
    </row>
    <row r="17" spans="1:19">
      <c r="A17" s="4">
        <f t="shared" si="21"/>
        <v>0</v>
      </c>
      <c r="B17" s="4">
        <f t="shared" si="22"/>
        <v>0</v>
      </c>
      <c r="C17" s="4">
        <f t="shared" si="23"/>
        <v>0</v>
      </c>
      <c r="D17" s="4">
        <f t="shared" si="24"/>
        <v>0</v>
      </c>
      <c r="E17" s="5">
        <f t="shared" si="25"/>
        <v>0</v>
      </c>
      <c r="F17" s="4" t="e">
        <f t="shared" si="26"/>
        <v>#DIV/0!</v>
      </c>
      <c r="G17" s="4" t="e">
        <f t="shared" si="27"/>
        <v>#DIV/0!</v>
      </c>
      <c r="H17" s="4" t="e">
        <f t="shared" si="28"/>
        <v>#DIV/0!</v>
      </c>
      <c r="I17" s="4">
        <f t="shared" si="29"/>
        <v>0</v>
      </c>
      <c r="J17" s="4">
        <f t="shared" si="29"/>
        <v>0</v>
      </c>
      <c r="O17">
        <v>0</v>
      </c>
      <c r="P17">
        <f t="shared" si="30"/>
        <v>0</v>
      </c>
      <c r="Q17">
        <f t="shared" ref="Q17:Q18" si="31">P17/1.2</f>
        <v>0</v>
      </c>
      <c r="R17" s="2">
        <v>0</v>
      </c>
      <c r="S17" s="2"/>
    </row>
    <row r="18" spans="1:19">
      <c r="A18" s="4">
        <f t="shared" si="21"/>
        <v>0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si="26"/>
        <v>#DIV/0!</v>
      </c>
      <c r="G18" s="4" t="e">
        <f t="shared" si="27"/>
        <v>#DIV/0!</v>
      </c>
      <c r="H18" s="4" t="e">
        <f t="shared" si="28"/>
        <v>#DIV/0!</v>
      </c>
      <c r="I18" s="4">
        <f t="shared" si="29"/>
        <v>0</v>
      </c>
      <c r="J18" s="4">
        <f t="shared" si="29"/>
        <v>0</v>
      </c>
      <c r="O18">
        <v>0</v>
      </c>
      <c r="P18">
        <f>O18/1.2</f>
        <v>0</v>
      </c>
      <c r="Q18">
        <f t="shared" si="31"/>
        <v>0</v>
      </c>
      <c r="R18" s="2">
        <v>0</v>
      </c>
      <c r="S18" s="2"/>
    </row>
    <row r="19" spans="1:19">
      <c r="A19" s="4">
        <f t="shared" si="21"/>
        <v>0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29"/>
        <v>0</v>
      </c>
      <c r="O19" s="75">
        <v>0</v>
      </c>
      <c r="P19" s="75">
        <f>O19/1.2</f>
        <v>0</v>
      </c>
      <c r="Q19" s="75">
        <f t="shared" ref="Q19" si="32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85" zoomScaleNormal="85" workbookViewId="0">
      <selection activeCell="C1" sqref="C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" sqref="E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E2" sqref="E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E3" sqref="E3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zoomScale="55" zoomScaleNormal="55" workbookViewId="0">
      <selection activeCell="R27" sqref="R27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P12" sqref="P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Sheet6</vt:lpstr>
      <vt:lpstr>Sheet7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2023-11-10T05:37:48Z</dcterms:modified>
</cp:coreProperties>
</file>